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6295D09-6339-4915-8086-ED680E29A7B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Print_Area" localSheetId="0">Sheet1!$A$1:$M$79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25" i="1"/>
  <c r="E21" i="1"/>
  <c r="E20" i="1"/>
  <c r="D24" i="1"/>
  <c r="D23" i="1" l="1"/>
  <c r="E19" i="1"/>
  <c r="E18" i="1"/>
  <c r="E17" i="1"/>
  <c r="E16" i="1"/>
  <c r="H23" i="1" l="1"/>
  <c r="D26" i="1"/>
  <c r="H24" i="1"/>
  <c r="H26" i="1" s="1"/>
  <c r="D28" i="1" l="1"/>
  <c r="C30" i="1" s="1"/>
</calcChain>
</file>

<file path=xl/sharedStrings.xml><?xml version="1.0" encoding="utf-8"?>
<sst xmlns="http://schemas.openxmlformats.org/spreadsheetml/2006/main" count="54" uniqueCount="34">
  <si>
    <t>治験番号：</t>
    <rPh sb="0" eb="2">
      <t>チケン</t>
    </rPh>
    <rPh sb="2" eb="4">
      <t>バンゴウ</t>
    </rPh>
    <phoneticPr fontId="2"/>
  </si>
  <si>
    <t>治験薬名：</t>
    <rPh sb="0" eb="3">
      <t>チケンヤク</t>
    </rPh>
    <rPh sb="3" eb="4">
      <t>メイ</t>
    </rPh>
    <phoneticPr fontId="2"/>
  </si>
  <si>
    <t>依頼者名：</t>
    <rPh sb="0" eb="3">
      <t>イライシャ</t>
    </rPh>
    <rPh sb="3" eb="4">
      <t>メイ</t>
    </rPh>
    <phoneticPr fontId="2"/>
  </si>
  <si>
    <t>（支払い：</t>
    <rPh sb="1" eb="3">
      <t>シハラ</t>
    </rPh>
    <phoneticPr fontId="2"/>
  </si>
  <si>
    <t>）</t>
    <phoneticPr fontId="2"/>
  </si>
  <si>
    <t>IRB開催日：</t>
    <rPh sb="3" eb="6">
      <t>カイサイビ</t>
    </rPh>
    <phoneticPr fontId="2"/>
  </si>
  <si>
    <t>診療科名：</t>
    <rPh sb="0" eb="2">
      <t>シンリョウ</t>
    </rPh>
    <rPh sb="2" eb="4">
      <t>カメイ</t>
    </rPh>
    <phoneticPr fontId="2"/>
  </si>
  <si>
    <t>①治験審査料</t>
    <rPh sb="1" eb="3">
      <t>チケン</t>
    </rPh>
    <rPh sb="3" eb="5">
      <t>シンサ</t>
    </rPh>
    <rPh sb="5" eb="6">
      <t>リョウ</t>
    </rPh>
    <phoneticPr fontId="2"/>
  </si>
  <si>
    <t>新規申請</t>
    <rPh sb="0" eb="2">
      <t>シンキ</t>
    </rPh>
    <rPh sb="2" eb="4">
      <t>シンセイ</t>
    </rPh>
    <phoneticPr fontId="2"/>
  </si>
  <si>
    <t>件　　＝</t>
    <rPh sb="0" eb="1">
      <t>ケン</t>
    </rPh>
    <phoneticPr fontId="2"/>
  </si>
  <si>
    <t>円</t>
    <rPh sb="0" eb="1">
      <t>エン</t>
    </rPh>
    <phoneticPr fontId="2"/>
  </si>
  <si>
    <t>状況報告</t>
    <rPh sb="0" eb="2">
      <t>ジョウキョウ</t>
    </rPh>
    <rPh sb="2" eb="4">
      <t>ホウコク</t>
    </rPh>
    <phoneticPr fontId="2"/>
  </si>
  <si>
    <t>変更依頼</t>
    <rPh sb="0" eb="2">
      <t>ヘンコウ</t>
    </rPh>
    <rPh sb="2" eb="4">
      <t>イライ</t>
    </rPh>
    <phoneticPr fontId="2"/>
  </si>
  <si>
    <t>安全性報告</t>
    <rPh sb="0" eb="3">
      <t>アンゼンセイ</t>
    </rPh>
    <rPh sb="3" eb="5">
      <t>ホウコク</t>
    </rPh>
    <phoneticPr fontId="2"/>
  </si>
  <si>
    <t>その他</t>
    <rPh sb="2" eb="3">
      <t>タ</t>
    </rPh>
    <phoneticPr fontId="2"/>
  </si>
  <si>
    <t>①計</t>
    <phoneticPr fontId="2"/>
  </si>
  <si>
    <t>×</t>
    <phoneticPr fontId="2"/>
  </si>
  <si>
    <t>（消費税）</t>
    <rPh sb="1" eb="4">
      <t>ショウヒゼイ</t>
    </rPh>
    <phoneticPr fontId="2"/>
  </si>
  <si>
    <t>＝</t>
    <phoneticPr fontId="2"/>
  </si>
  <si>
    <t>②間接経費（①×30％）</t>
    <rPh sb="1" eb="3">
      <t>カンセツ</t>
    </rPh>
    <rPh sb="3" eb="5">
      <t>ケイヒ</t>
    </rPh>
    <phoneticPr fontId="2"/>
  </si>
  <si>
    <t>合計（①+②）</t>
    <rPh sb="0" eb="2">
      <t>ゴウケイ</t>
    </rPh>
    <phoneticPr fontId="2"/>
  </si>
  <si>
    <t>上記請求内容を確認しました。</t>
    <rPh sb="0" eb="2">
      <t>ジョウキ</t>
    </rPh>
    <rPh sb="2" eb="4">
      <t>セイキュウ</t>
    </rPh>
    <rPh sb="4" eb="6">
      <t>ナイヨウ</t>
    </rPh>
    <rPh sb="7" eb="9">
      <t>カクニン</t>
    </rPh>
    <phoneticPr fontId="2"/>
  </si>
  <si>
    <t>所属：</t>
    <rPh sb="0" eb="2">
      <t>ショゾク</t>
    </rPh>
    <phoneticPr fontId="2"/>
  </si>
  <si>
    <t>氏名(ﾓﾆﾀｰ)：</t>
    <rPh sb="0" eb="2">
      <t>シメイ</t>
    </rPh>
    <phoneticPr fontId="2"/>
  </si>
  <si>
    <t>㊞</t>
    <phoneticPr fontId="2"/>
  </si>
  <si>
    <t>センター担当者印</t>
    <rPh sb="4" eb="6">
      <t>タントウ</t>
    </rPh>
    <rPh sb="6" eb="7">
      <t>シャ</t>
    </rPh>
    <rPh sb="7" eb="8">
      <t>イン</t>
    </rPh>
    <phoneticPr fontId="2"/>
  </si>
  <si>
    <r>
      <t xml:space="preserve">治験経費請求明細確認書
</t>
    </r>
    <r>
      <rPr>
        <b/>
        <sz val="18"/>
        <color theme="1"/>
        <rFont val="ＭＳ ゴシック"/>
        <family val="3"/>
        <charset val="128"/>
      </rPr>
      <t>＜治験審査料＞</t>
    </r>
    <rPh sb="0" eb="2">
      <t>チケン</t>
    </rPh>
    <rPh sb="2" eb="4">
      <t>ケイヒ</t>
    </rPh>
    <rPh sb="4" eb="6">
      <t>セイキュウ</t>
    </rPh>
    <rPh sb="6" eb="8">
      <t>メイサイ</t>
    </rPh>
    <rPh sb="8" eb="11">
      <t>カクニンショ</t>
    </rPh>
    <rPh sb="13" eb="15">
      <t>チケン</t>
    </rPh>
    <rPh sb="15" eb="17">
      <t>シンサ</t>
    </rPh>
    <rPh sb="17" eb="18">
      <t>リョウ</t>
    </rPh>
    <phoneticPr fontId="2"/>
  </si>
  <si>
    <r>
      <rPr>
        <b/>
        <sz val="14"/>
        <color theme="1"/>
        <rFont val="ＭＳ ゴシック"/>
        <family val="3"/>
        <charset val="128"/>
      </rPr>
      <t>治験審査料</t>
    </r>
    <r>
      <rPr>
        <sz val="11"/>
        <color theme="1"/>
        <rFont val="ＭＳ ゴシック"/>
        <family val="3"/>
        <charset val="128"/>
      </rPr>
      <t>（消費税を加算）</t>
    </r>
    <rPh sb="0" eb="2">
      <t>チケン</t>
    </rPh>
    <rPh sb="2" eb="4">
      <t>シンサ</t>
    </rPh>
    <rPh sb="4" eb="5">
      <t>リョウ</t>
    </rPh>
    <rPh sb="6" eb="9">
      <t>ショウヒゼイ</t>
    </rPh>
    <rPh sb="10" eb="12">
      <t>カサン</t>
    </rPh>
    <phoneticPr fontId="2"/>
  </si>
  <si>
    <t>提出日：</t>
    <rPh sb="0" eb="2">
      <t>テイシュツ</t>
    </rPh>
    <rPh sb="2" eb="3">
      <t>ビ</t>
    </rPh>
    <phoneticPr fontId="2"/>
  </si>
  <si>
    <t>《治験経費請求明細書＜治験審査料＞記入方法》</t>
    <rPh sb="1" eb="3">
      <t>チケン</t>
    </rPh>
    <rPh sb="3" eb="5">
      <t>ケイヒ</t>
    </rPh>
    <rPh sb="5" eb="7">
      <t>セイキュウ</t>
    </rPh>
    <rPh sb="7" eb="10">
      <t>メイサイショ</t>
    </rPh>
    <rPh sb="11" eb="13">
      <t>チケン</t>
    </rPh>
    <rPh sb="13" eb="15">
      <t>シンサ</t>
    </rPh>
    <rPh sb="15" eb="16">
      <t>リョウ</t>
    </rPh>
    <rPh sb="17" eb="19">
      <t>キニュウ</t>
    </rPh>
    <rPh sb="19" eb="21">
      <t>ホウホウ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</si>
  <si>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</si>
  <si>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</si>
  <si>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迅速審査</t>
    <rPh sb="0" eb="4">
      <t>ジンソクシンサ</t>
    </rPh>
    <phoneticPr fontId="2"/>
  </si>
  <si>
    <t>（新規治験70,000円(案件毎)、変更・継続20,000円(案件毎)、迅速審査50,000円(案件毎)）</t>
    <rPh sb="1" eb="3">
      <t>シンキ</t>
    </rPh>
    <rPh sb="3" eb="5">
      <t>チケン</t>
    </rPh>
    <rPh sb="11" eb="12">
      <t>エン</t>
    </rPh>
    <rPh sb="13" eb="15">
      <t>アンケン</t>
    </rPh>
    <rPh sb="15" eb="16">
      <t>ゴト</t>
    </rPh>
    <rPh sb="18" eb="20">
      <t>ヘンコウ</t>
    </rPh>
    <rPh sb="21" eb="23">
      <t>ケイゾク</t>
    </rPh>
    <rPh sb="29" eb="30">
      <t>エン</t>
    </rPh>
    <rPh sb="31" eb="33">
      <t>アンケン</t>
    </rPh>
    <rPh sb="33" eb="34">
      <t>ゴト</t>
    </rPh>
    <rPh sb="36" eb="40">
      <t>ジンソクシンサ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</si>
</sst>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,###&quot;円&quot;"/>
    <numFmt numFmtId="178" formatCode="###&quot;件&quot;"/>
    <numFmt numFmtId="179" formatCode="#,###"/>
    <numFmt numFmtId="180" formatCode="#,###&quot;件&quot;"/>
  </numFmts>
  <fonts count="13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Yu Gothic"/>
      <family val="3"/>
      <charset val="128"/>
    </font>
    <font>
      <b/>
      <sz val="2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rgb="FF0066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8" fillId="0" borderId="11" xfId="0" applyNumberFormat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178" fontId="8" fillId="0" borderId="11" xfId="0" applyNumberFormat="1" applyFont="1" applyBorder="1">
      <alignment vertical="center"/>
    </xf>
    <xf numFmtId="178" fontId="8" fillId="0" borderId="11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177" fontId="8" fillId="0" borderId="12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178" fontId="8" fillId="0" borderId="12" xfId="0" applyNumberFormat="1" applyFont="1" applyBorder="1">
      <alignment vertical="center"/>
    </xf>
    <xf numFmtId="9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right" vertical="center"/>
    </xf>
    <xf numFmtId="177" fontId="8" fillId="0" borderId="14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178" fontId="8" fillId="0" borderId="14" xfId="0" applyNumberFormat="1" applyFont="1" applyBorder="1">
      <alignment vertical="center"/>
    </xf>
    <xf numFmtId="178" fontId="8" fillId="0" borderId="14" xfId="0" applyNumberFormat="1" applyFont="1" applyBorder="1" applyAlignment="1">
      <alignment horizontal="center" vertical="center"/>
    </xf>
    <xf numFmtId="9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8" fillId="0" borderId="2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7" fontId="8" fillId="0" borderId="1" xfId="0" applyNumberFormat="1" applyFont="1" applyBorder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8" fillId="0" borderId="12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8" fillId="0" borderId="13" xfId="0" applyNumberFormat="1" applyFont="1" applyBorder="1">
      <alignment vertical="center"/>
    </xf>
    <xf numFmtId="177" fontId="11" fillId="0" borderId="13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7" fontId="8" fillId="0" borderId="14" xfId="0" applyNumberFormat="1" applyFont="1" applyBorder="1">
      <alignment vertical="center"/>
    </xf>
    <xf numFmtId="177" fontId="8" fillId="0" borderId="11" xfId="0" applyNumberFormat="1" applyFont="1" applyBorder="1">
      <alignment vertical="center"/>
    </xf>
    <xf numFmtId="179" fontId="8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46</xdr:row>
      <xdr:rowOff>136525</xdr:rowOff>
    </xdr:from>
    <xdr:to>
      <xdr:col>7</xdr:col>
      <xdr:colOff>523875</xdr:colOff>
      <xdr:row>74</xdr:row>
      <xdr:rowOff>52702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1344275"/>
          <a:ext cx="4324351" cy="6583677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219075</xdr:rowOff>
        </xdr:from>
        <xdr:to>
          <xdr:col>0</xdr:col>
          <xdr:colOff>342900</xdr:colOff>
          <xdr:row>16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209550</xdr:rowOff>
        </xdr:from>
        <xdr:to>
          <xdr:col>0</xdr:col>
          <xdr:colOff>342900</xdr:colOff>
          <xdr:row>17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209550</xdr:rowOff>
        </xdr:from>
        <xdr:to>
          <xdr:col>0</xdr:col>
          <xdr:colOff>342900</xdr:colOff>
          <xdr:row>18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209550</xdr:rowOff>
        </xdr:from>
        <xdr:to>
          <xdr:col>0</xdr:col>
          <xdr:colOff>342900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18</xdr:row>
          <xdr:rowOff>209550</xdr:rowOff>
        </xdr:from>
        <xdr:to>
          <xdr:col>0</xdr:col>
          <xdr:colOff>333375</xdr:colOff>
          <xdr:row>20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409574</xdr:colOff>
      <xdr:row>44</xdr:row>
      <xdr:rowOff>130175</xdr:rowOff>
    </xdr:from>
    <xdr:to>
      <xdr:col>5</xdr:col>
      <xdr:colOff>476250</xdr:colOff>
      <xdr:row>50</xdr:row>
      <xdr:rowOff>225425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409574" y="10855325"/>
          <a:ext cx="2771776" cy="1524000"/>
          <a:chOff x="541425" y="11315700"/>
          <a:chExt cx="3057417" cy="1524000"/>
        </a:xfrm>
      </xdr:grpSpPr>
      <xdr:sp macro="" textlink="">
        <xdr:nvSpPr>
          <xdr:cNvPr id="6" name="吹き出し: 線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41425" y="11315700"/>
            <a:ext cx="3057417" cy="495300"/>
          </a:xfrm>
          <a:prstGeom prst="borderCallout1">
            <a:avLst>
              <a:gd name="adj1" fmla="val 100383"/>
              <a:gd name="adj2" fmla="val 27167"/>
              <a:gd name="adj3" fmla="val 280723"/>
              <a:gd name="adj4" fmla="val 20198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事務局で指定している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 u="sng" baseline="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“２”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から始まる６桁の整理番号を記入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42924" y="12706350"/>
            <a:ext cx="1876425" cy="13335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228599</xdr:colOff>
      <xdr:row>52</xdr:row>
      <xdr:rowOff>228600</xdr:rowOff>
    </xdr:from>
    <xdr:to>
      <xdr:col>12</xdr:col>
      <xdr:colOff>466724</xdr:colOff>
      <xdr:row>66</xdr:row>
      <xdr:rowOff>63499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228599" y="12858750"/>
          <a:ext cx="6572250" cy="3168649"/>
          <a:chOff x="438150" y="13192125"/>
          <a:chExt cx="5953329" cy="3168649"/>
        </a:xfrm>
      </xdr:grpSpPr>
      <xdr:sp macro="" textlink="">
        <xdr:nvSpPr>
          <xdr:cNvPr id="24" name="吹き出し: 線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4071129" y="13192125"/>
            <a:ext cx="2320350" cy="1257300"/>
          </a:xfrm>
          <a:prstGeom prst="borderCallout1">
            <a:avLst>
              <a:gd name="adj1" fmla="val 4891"/>
              <a:gd name="adj2" fmla="val 143"/>
              <a:gd name="adj3" fmla="val 47192"/>
              <a:gd name="adj4" fmla="val -24666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【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①治験審査料、②間接経費</a:t>
            </a:r>
            <a:r>
              <a:rPr kumimoji="1" lang="en-US" altLang="ja-JP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】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・該当審査項目にチェックを入れる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・チェックした審査項目の件数を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入力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（件数を入力すると件数に応じた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金額が自動計算されます。）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endPara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38150" y="13582649"/>
            <a:ext cx="3035766" cy="2778125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409574</xdr:colOff>
      <xdr:row>22</xdr:row>
      <xdr:rowOff>0</xdr:rowOff>
    </xdr:from>
    <xdr:to>
      <xdr:col>1</xdr:col>
      <xdr:colOff>161924</xdr:colOff>
      <xdr:row>26</xdr:row>
      <xdr:rowOff>28575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409574" y="5143500"/>
          <a:ext cx="161925" cy="762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80770</xdr:colOff>
      <xdr:row>49</xdr:row>
      <xdr:rowOff>38100</xdr:rowOff>
    </xdr:from>
    <xdr:to>
      <xdr:col>10</xdr:col>
      <xdr:colOff>88900</xdr:colOff>
      <xdr:row>52</xdr:row>
      <xdr:rowOff>200025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490345" y="11953875"/>
          <a:ext cx="5227830" cy="876300"/>
          <a:chOff x="-2630065" y="12973050"/>
          <a:chExt cx="5759572" cy="876300"/>
        </a:xfrm>
      </xdr:grpSpPr>
      <xdr:sp macro="" textlink="">
        <xdr:nvSpPr>
          <xdr:cNvPr id="34" name="吹き出し: 線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76782" y="12973050"/>
            <a:ext cx="2752725" cy="495300"/>
          </a:xfrm>
          <a:prstGeom prst="borderCallout1">
            <a:avLst>
              <a:gd name="adj1" fmla="val 100383"/>
              <a:gd name="adj2" fmla="val 27167"/>
              <a:gd name="adj3" fmla="val 164698"/>
              <a:gd name="adj4" fmla="val -31120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支払い≠依頼者の場合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は、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委託機関の名称を記入してください</a:t>
            </a: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-2630065" y="13696950"/>
            <a:ext cx="2134800" cy="152400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212725</xdr:colOff>
      <xdr:row>66</xdr:row>
      <xdr:rowOff>174624</xdr:rowOff>
    </xdr:from>
    <xdr:to>
      <xdr:col>4</xdr:col>
      <xdr:colOff>69850</xdr:colOff>
      <xdr:row>77</xdr:row>
      <xdr:rowOff>60325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212725" y="16138524"/>
          <a:ext cx="2286000" cy="2505076"/>
          <a:chOff x="333375" y="16030574"/>
          <a:chExt cx="2286000" cy="2505076"/>
        </a:xfrm>
      </xdr:grpSpPr>
      <xdr:sp macro="" textlink="">
        <xdr:nvSpPr>
          <xdr:cNvPr id="37" name="吹き出し: 線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333375" y="17859375"/>
            <a:ext cx="2286000" cy="676275"/>
          </a:xfrm>
          <a:prstGeom prst="borderCallout1">
            <a:avLst>
              <a:gd name="adj1" fmla="val -240932"/>
              <a:gd name="adj2" fmla="val 34390"/>
              <a:gd name="adj3" fmla="val -7025"/>
              <a:gd name="adj4" fmla="val 17584"/>
            </a:avLst>
          </a:prstGeom>
          <a:solidFill>
            <a:srgbClr val="FFFFFF"/>
          </a:solidFill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u="sng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提出日は</a:t>
            </a:r>
            <a:endParaRPr kumimoji="1" lang="en-US" altLang="ja-JP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yyyy/mm/dd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で入力すると　</a:t>
            </a:r>
            <a:endParaRPr kumimoji="1" lang="en-US" altLang="ja-JP" sz="1100" b="0" u="non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yyyy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mm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  <a:r>
              <a:rPr kumimoji="1" lang="en-US" altLang="ja-JP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dd</a:t>
            </a:r>
            <a:r>
              <a:rPr kumimoji="1" lang="ja-JP" altLang="en-US" sz="1100" b="0" u="none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日で表示されます</a:t>
            </a:r>
          </a:p>
        </xdr:txBody>
      </xdr:sp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47725" y="16030574"/>
            <a:ext cx="1523999" cy="152401"/>
          </a:xfrm>
          <a:prstGeom prst="rect">
            <a:avLst/>
          </a:prstGeom>
          <a:noFill/>
          <a:ln w="19050">
            <a:solidFill>
              <a:srgbClr val="FF33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50800</xdr:colOff>
      <xdr:row>76</xdr:row>
      <xdr:rowOff>69851</xdr:rowOff>
    </xdr:from>
    <xdr:to>
      <xdr:col>11</xdr:col>
      <xdr:colOff>155575</xdr:colOff>
      <xdr:row>78</xdr:row>
      <xdr:rowOff>69851</xdr:rowOff>
    </xdr:to>
    <xdr:sp macro="" textlink="">
      <xdr:nvSpPr>
        <xdr:cNvPr id="43" name="吹き出し: 線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590925" y="18421351"/>
          <a:ext cx="2454275" cy="476250"/>
        </a:xfrm>
        <a:prstGeom prst="borderCallout1">
          <a:avLst>
            <a:gd name="adj1" fmla="val 55313"/>
            <a:gd name="adj2" fmla="val -203"/>
            <a:gd name="adj3" fmla="val -307232"/>
            <a:gd name="adj4" fmla="val -36877"/>
          </a:avLst>
        </a:prstGeom>
        <a:solidFill>
          <a:srgbClr val="FFFFFF"/>
        </a:solidFill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記名・押印または署名、電子署名を</a:t>
          </a:r>
          <a:endParaRPr kumimoji="1" lang="en-US" altLang="ja-JP" sz="1100" b="0" u="sng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忘れずに</a:t>
          </a:r>
          <a:endParaRPr kumimoji="1" lang="ja-JP" altLang="en-US" sz="1100" b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136524</xdr:colOff>
      <xdr:row>67</xdr:row>
      <xdr:rowOff>196850</xdr:rowOff>
    </xdr:from>
    <xdr:to>
      <xdr:col>7</xdr:col>
      <xdr:colOff>47624</xdr:colOff>
      <xdr:row>69</xdr:row>
      <xdr:rowOff>95250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882774" y="16405225"/>
          <a:ext cx="1990725" cy="374650"/>
        </a:xfrm>
        <a:prstGeom prst="rect">
          <a:avLst/>
        </a:prstGeom>
        <a:noFill/>
        <a:ln w="190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209550</xdr:rowOff>
        </xdr:from>
        <xdr:to>
          <xdr:col>0</xdr:col>
          <xdr:colOff>333375</xdr:colOff>
          <xdr:row>21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4" zoomScaleNormal="100" workbookViewId="0">
      <selection activeCell="C22" sqref="C22"/>
    </sheetView>
  </sheetViews>
  <sheetFormatPr defaultRowHeight="18.75"/>
  <cols>
    <col min="1" max="1" width="5.375" customWidth="1"/>
    <col min="2" max="2" width="11.875" customWidth="1"/>
    <col min="3" max="3" width="5.625" customWidth="1"/>
    <col min="5" max="5" width="3.625" customWidth="1"/>
    <col min="6" max="6" width="11" customWidth="1"/>
    <col min="7" max="7" width="3.75" customWidth="1"/>
    <col min="9" max="9" width="5.625" customWidth="1"/>
    <col min="11" max="11" width="3.625" customWidth="1"/>
    <col min="12" max="12" width="5.625" customWidth="1"/>
  </cols>
  <sheetData>
    <row r="1" spans="1:12" ht="18.75" customHeight="1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</row>
    <row r="2" spans="1:12" ht="18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</row>
    <row r="3" spans="1:12" ht="18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"/>
    </row>
    <row r="4" spans="1:12" ht="3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"/>
    </row>
    <row r="5" spans="1:12">
      <c r="A5" s="44" t="s">
        <v>0</v>
      </c>
      <c r="B5" s="44"/>
      <c r="C5" s="39"/>
      <c r="D5" s="39"/>
      <c r="E5" s="39"/>
      <c r="F5" s="39"/>
      <c r="G5" s="5"/>
      <c r="H5" s="5"/>
      <c r="I5" s="5"/>
      <c r="J5" s="5"/>
      <c r="K5" s="5"/>
    </row>
    <row r="6" spans="1:12">
      <c r="A6" s="45" t="s">
        <v>1</v>
      </c>
      <c r="B6" s="45"/>
      <c r="C6" s="38"/>
      <c r="D6" s="38"/>
      <c r="E6" s="38"/>
      <c r="F6" s="38"/>
      <c r="G6" s="5"/>
      <c r="H6" s="5"/>
      <c r="I6" s="5"/>
      <c r="J6" s="5"/>
      <c r="K6" s="5"/>
    </row>
    <row r="7" spans="1:12">
      <c r="A7" s="45" t="s">
        <v>2</v>
      </c>
      <c r="B7" s="45"/>
      <c r="C7" s="38"/>
      <c r="D7" s="38"/>
      <c r="E7" s="38"/>
      <c r="F7" s="38"/>
      <c r="G7" s="5"/>
      <c r="H7" s="5"/>
      <c r="I7" s="5"/>
      <c r="J7" s="5"/>
      <c r="K7" s="5"/>
    </row>
    <row r="8" spans="1:12">
      <c r="A8" s="45" t="s">
        <v>3</v>
      </c>
      <c r="B8" s="45"/>
      <c r="C8" s="48"/>
      <c r="D8" s="48"/>
      <c r="E8" s="48"/>
      <c r="F8" s="48"/>
      <c r="G8" s="5" t="s">
        <v>4</v>
      </c>
      <c r="H8" s="5"/>
      <c r="I8" s="5"/>
      <c r="J8" s="5"/>
      <c r="K8" s="5"/>
    </row>
    <row r="9" spans="1:12">
      <c r="A9" s="45" t="s">
        <v>5</v>
      </c>
      <c r="B9" s="45"/>
      <c r="C9" s="47"/>
      <c r="D9" s="47"/>
      <c r="E9" s="47"/>
      <c r="F9" s="47"/>
      <c r="G9" s="5"/>
      <c r="H9" s="5"/>
      <c r="I9" s="5"/>
      <c r="J9" s="5"/>
      <c r="K9" s="5"/>
    </row>
    <row r="10" spans="1:12">
      <c r="A10" s="45" t="s">
        <v>6</v>
      </c>
      <c r="B10" s="45"/>
      <c r="C10" s="38"/>
      <c r="D10" s="38"/>
      <c r="E10" s="38"/>
      <c r="F10" s="38"/>
      <c r="G10" s="5"/>
      <c r="H10" s="5"/>
      <c r="I10" s="5"/>
      <c r="J10" s="5"/>
      <c r="K10" s="5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>
      <c r="A12" s="6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>
      <c r="A13" s="5" t="s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>
      <c r="A14" s="5" t="s">
        <v>33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>
      <c r="A16" s="7"/>
      <c r="B16" s="8" t="s">
        <v>8</v>
      </c>
      <c r="C16" s="20"/>
      <c r="D16" s="8" t="s">
        <v>9</v>
      </c>
      <c r="E16" s="46">
        <f>70000*C16</f>
        <v>0</v>
      </c>
      <c r="F16" s="46"/>
      <c r="G16" s="9" t="s">
        <v>10</v>
      </c>
      <c r="H16" s="5"/>
      <c r="I16" s="5"/>
      <c r="J16" s="5"/>
      <c r="K16" s="5"/>
    </row>
    <row r="17" spans="1:12">
      <c r="A17" s="7"/>
      <c r="B17" s="8" t="s">
        <v>11</v>
      </c>
      <c r="C17" s="20"/>
      <c r="D17" s="8" t="s">
        <v>9</v>
      </c>
      <c r="E17" s="43">
        <f>20000*C17</f>
        <v>0</v>
      </c>
      <c r="F17" s="43"/>
      <c r="G17" s="9" t="s">
        <v>10</v>
      </c>
      <c r="H17" s="5"/>
      <c r="I17" s="5"/>
      <c r="J17" s="5"/>
      <c r="K17" s="5"/>
    </row>
    <row r="18" spans="1:12">
      <c r="A18" s="7"/>
      <c r="B18" s="8" t="s">
        <v>12</v>
      </c>
      <c r="C18" s="20"/>
      <c r="D18" s="8" t="s">
        <v>9</v>
      </c>
      <c r="E18" s="43">
        <f>20000*C18</f>
        <v>0</v>
      </c>
      <c r="F18" s="43"/>
      <c r="G18" s="9" t="s">
        <v>10</v>
      </c>
      <c r="H18" s="5"/>
      <c r="I18" s="5"/>
      <c r="J18" s="5"/>
      <c r="K18" s="5"/>
    </row>
    <row r="19" spans="1:12">
      <c r="A19" s="7"/>
      <c r="B19" s="8" t="s">
        <v>13</v>
      </c>
      <c r="C19" s="20"/>
      <c r="D19" s="8" t="s">
        <v>9</v>
      </c>
      <c r="E19" s="43">
        <f>20000*C19</f>
        <v>0</v>
      </c>
      <c r="F19" s="43"/>
      <c r="G19" s="9" t="s">
        <v>10</v>
      </c>
      <c r="H19" s="5"/>
      <c r="I19" s="5"/>
      <c r="J19" s="5"/>
      <c r="K19" s="5"/>
    </row>
    <row r="20" spans="1:12">
      <c r="A20" s="7"/>
      <c r="B20" s="8" t="s">
        <v>14</v>
      </c>
      <c r="C20" s="20"/>
      <c r="D20" s="8" t="s">
        <v>9</v>
      </c>
      <c r="E20" s="43">
        <f>20000*C20</f>
        <v>0</v>
      </c>
      <c r="F20" s="43"/>
      <c r="G20" s="9" t="s">
        <v>31</v>
      </c>
      <c r="H20" s="5"/>
      <c r="I20" s="5"/>
      <c r="J20" s="5"/>
      <c r="K20" s="5"/>
    </row>
    <row r="21" spans="1:12">
      <c r="A21" s="7"/>
      <c r="B21" s="8" t="s">
        <v>32</v>
      </c>
      <c r="C21" s="20"/>
      <c r="D21" s="8" t="s">
        <v>9</v>
      </c>
      <c r="E21" s="43">
        <f>50000*C21</f>
        <v>0</v>
      </c>
      <c r="F21" s="43"/>
      <c r="G21" s="9" t="s">
        <v>10</v>
      </c>
      <c r="H21" s="5"/>
      <c r="I21" s="5"/>
      <c r="J21" s="10"/>
      <c r="K21" s="10"/>
      <c r="L21" s="2"/>
    </row>
    <row r="22" spans="1:12">
      <c r="A22" s="5"/>
      <c r="B22" s="11"/>
      <c r="C22" s="11"/>
      <c r="D22" s="11"/>
      <c r="E22" s="11"/>
      <c r="F22" s="11"/>
      <c r="G22" s="12"/>
      <c r="H22" s="5"/>
      <c r="I22" s="5"/>
      <c r="J22" s="10"/>
      <c r="K22" s="10"/>
      <c r="L22" s="2"/>
    </row>
    <row r="23" spans="1:12">
      <c r="A23" s="51" t="s">
        <v>15</v>
      </c>
      <c r="B23" s="26">
        <v>70000</v>
      </c>
      <c r="C23" s="27" t="s">
        <v>16</v>
      </c>
      <c r="D23" s="28">
        <f>C16</f>
        <v>0</v>
      </c>
      <c r="E23" s="27" t="s">
        <v>16</v>
      </c>
      <c r="F23" s="27" t="s">
        <v>17</v>
      </c>
      <c r="G23" s="27" t="s">
        <v>18</v>
      </c>
      <c r="H23" s="50">
        <f>B23*D23*1.1</f>
        <v>0</v>
      </c>
      <c r="I23" s="50"/>
      <c r="J23" s="10"/>
      <c r="K23" s="10"/>
      <c r="L23" s="2"/>
    </row>
    <row r="24" spans="1:12">
      <c r="A24" s="52"/>
      <c r="B24" s="21">
        <v>20000</v>
      </c>
      <c r="C24" s="22" t="s">
        <v>16</v>
      </c>
      <c r="D24" s="23">
        <f>SUM(C17:C20)</f>
        <v>0</v>
      </c>
      <c r="E24" s="24" t="s">
        <v>16</v>
      </c>
      <c r="F24" s="25" t="s">
        <v>17</v>
      </c>
      <c r="G24" s="22" t="s">
        <v>18</v>
      </c>
      <c r="H24" s="64">
        <f>B24*D24*1.1</f>
        <v>0</v>
      </c>
      <c r="I24" s="64"/>
      <c r="J24" s="10"/>
      <c r="K24" s="10"/>
      <c r="L24" s="2"/>
    </row>
    <row r="25" spans="1:12" ht="19.5" thickBot="1">
      <c r="A25" s="53"/>
      <c r="B25" s="33">
        <v>50000</v>
      </c>
      <c r="C25" s="34" t="s">
        <v>16</v>
      </c>
      <c r="D25" s="35">
        <f>C21</f>
        <v>0</v>
      </c>
      <c r="E25" s="36" t="s">
        <v>16</v>
      </c>
      <c r="F25" s="37" t="s">
        <v>17</v>
      </c>
      <c r="G25" s="34" t="s">
        <v>18</v>
      </c>
      <c r="H25" s="63">
        <f>B25*D25*1.1</f>
        <v>0</v>
      </c>
      <c r="I25" s="63"/>
      <c r="J25" s="10"/>
      <c r="K25" s="10"/>
      <c r="L25" s="2"/>
    </row>
    <row r="26" spans="1:12" ht="19.5" thickTop="1">
      <c r="A26" s="53"/>
      <c r="B26" s="55"/>
      <c r="C26" s="55"/>
      <c r="D26" s="32">
        <f>SUM(D23:D25)</f>
        <v>0</v>
      </c>
      <c r="E26" s="31"/>
      <c r="F26" s="29" t="s">
        <v>30</v>
      </c>
      <c r="G26" s="30"/>
      <c r="H26" s="54">
        <f>SUM(H23:I25)</f>
        <v>0</v>
      </c>
      <c r="I26" s="54"/>
      <c r="J26" s="10"/>
      <c r="K26" s="10"/>
      <c r="L26" s="2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2">
      <c r="A28" s="5" t="s">
        <v>19</v>
      </c>
      <c r="B28" s="5"/>
      <c r="C28" s="5"/>
      <c r="D28" s="65">
        <f>H26*0.3</f>
        <v>0</v>
      </c>
      <c r="E28" s="65"/>
      <c r="F28" s="65"/>
      <c r="G28" s="9" t="s">
        <v>10</v>
      </c>
      <c r="H28" s="5"/>
      <c r="I28" s="5"/>
      <c r="J28" s="5"/>
      <c r="K28" s="5"/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2">
      <c r="A30" s="40" t="s">
        <v>20</v>
      </c>
      <c r="B30" s="40"/>
      <c r="C30" s="41">
        <f>H26+D28</f>
        <v>0</v>
      </c>
      <c r="D30" s="41"/>
      <c r="E30" s="13" t="s">
        <v>10</v>
      </c>
      <c r="F30" s="5"/>
      <c r="G30" s="5"/>
      <c r="H30" s="5"/>
      <c r="I30" s="5"/>
      <c r="J30" s="5"/>
      <c r="K30" s="5"/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2">
      <c r="A32" s="61" t="s">
        <v>28</v>
      </c>
      <c r="B32" s="61"/>
      <c r="C32" s="62"/>
      <c r="D32" s="62"/>
      <c r="E32" s="62"/>
      <c r="F32" s="5"/>
      <c r="G32" s="5"/>
      <c r="H32" s="5"/>
      <c r="I32" s="5"/>
      <c r="J32" s="5"/>
      <c r="K32" s="5"/>
    </row>
    <row r="33" spans="1:12">
      <c r="A33" s="5"/>
      <c r="B33" s="5"/>
      <c r="C33" s="5"/>
      <c r="D33" s="5"/>
      <c r="E33" s="5" t="s">
        <v>21</v>
      </c>
      <c r="F33" s="5"/>
      <c r="G33" s="5"/>
      <c r="H33" s="5"/>
      <c r="I33" s="5"/>
      <c r="J33" s="5"/>
      <c r="K33" s="5"/>
    </row>
    <row r="34" spans="1:12">
      <c r="A34" s="5"/>
      <c r="B34" s="5"/>
      <c r="C34" s="5"/>
      <c r="D34" s="5"/>
      <c r="E34" s="5"/>
      <c r="F34" s="7" t="s">
        <v>22</v>
      </c>
      <c r="G34" s="56"/>
      <c r="H34" s="56"/>
      <c r="I34" s="56"/>
      <c r="J34" s="56"/>
      <c r="K34" s="5"/>
    </row>
    <row r="35" spans="1:12">
      <c r="A35" s="5"/>
      <c r="B35" s="5"/>
      <c r="C35" s="5"/>
      <c r="D35" s="5"/>
      <c r="E35" s="5"/>
      <c r="F35" s="14" t="s">
        <v>23</v>
      </c>
      <c r="G35" s="57"/>
      <c r="H35" s="57"/>
      <c r="I35" s="57"/>
      <c r="J35" s="57"/>
      <c r="K35" s="15" t="s">
        <v>24</v>
      </c>
      <c r="L35" s="3"/>
    </row>
    <row r="36" spans="1:1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2">
      <c r="A37" s="5"/>
      <c r="B37" s="5"/>
      <c r="C37" s="5"/>
      <c r="D37" s="5"/>
      <c r="E37" s="5"/>
      <c r="F37" s="5"/>
      <c r="G37" s="5"/>
      <c r="H37" s="5"/>
    </row>
    <row r="38" spans="1:12">
      <c r="A38" s="5"/>
      <c r="B38" s="5"/>
      <c r="C38" s="5"/>
      <c r="D38" s="5"/>
      <c r="E38" s="5"/>
      <c r="F38" s="5"/>
      <c r="G38" s="5"/>
      <c r="H38" s="5"/>
      <c r="I38" s="58" t="s">
        <v>25</v>
      </c>
      <c r="J38" s="59"/>
      <c r="K38" s="60"/>
    </row>
    <row r="39" spans="1:12">
      <c r="A39" s="5"/>
      <c r="B39" s="5"/>
      <c r="C39" s="5"/>
      <c r="D39" s="5"/>
      <c r="E39" s="5"/>
      <c r="F39" s="5"/>
      <c r="G39" s="5"/>
      <c r="H39" s="5"/>
      <c r="I39" s="16"/>
      <c r="J39" s="5"/>
      <c r="K39" s="17"/>
    </row>
    <row r="40" spans="1:12">
      <c r="A40" s="5"/>
      <c r="B40" s="5"/>
      <c r="C40" s="5"/>
      <c r="D40" s="5"/>
      <c r="E40" s="5"/>
      <c r="F40" s="5"/>
      <c r="G40" s="5"/>
      <c r="H40" s="5"/>
      <c r="I40" s="16"/>
      <c r="J40" s="5"/>
      <c r="K40" s="17"/>
    </row>
    <row r="41" spans="1:12">
      <c r="I41" s="18"/>
      <c r="J41" s="7"/>
      <c r="K41" s="19"/>
    </row>
    <row r="43" spans="1:12" ht="25.5">
      <c r="A43" s="49" t="s">
        <v>29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</row>
  </sheetData>
  <mergeCells count="34">
    <mergeCell ref="H24:I24"/>
    <mergeCell ref="D28:F28"/>
    <mergeCell ref="C9:F9"/>
    <mergeCell ref="C7:F7"/>
    <mergeCell ref="C8:F8"/>
    <mergeCell ref="A43:K43"/>
    <mergeCell ref="H23:I23"/>
    <mergeCell ref="A23:A26"/>
    <mergeCell ref="H26:I26"/>
    <mergeCell ref="B26:C26"/>
    <mergeCell ref="G34:J34"/>
    <mergeCell ref="G35:J35"/>
    <mergeCell ref="I38:K38"/>
    <mergeCell ref="A32:B32"/>
    <mergeCell ref="C32:E32"/>
    <mergeCell ref="E20:F20"/>
    <mergeCell ref="H25:I25"/>
    <mergeCell ref="E21:F21"/>
    <mergeCell ref="C6:F6"/>
    <mergeCell ref="C5:F5"/>
    <mergeCell ref="A30:B30"/>
    <mergeCell ref="C30:D30"/>
    <mergeCell ref="A1:K3"/>
    <mergeCell ref="E19:F19"/>
    <mergeCell ref="A5:B5"/>
    <mergeCell ref="A6:B6"/>
    <mergeCell ref="A7:B7"/>
    <mergeCell ref="A8:B8"/>
    <mergeCell ref="A9:B9"/>
    <mergeCell ref="A10:B10"/>
    <mergeCell ref="E16:F16"/>
    <mergeCell ref="E17:F17"/>
    <mergeCell ref="E18:F18"/>
    <mergeCell ref="C10:F10"/>
  </mergeCells>
  <phoneticPr fontId="2"/>
  <pageMargins left="0.62992125984251968" right="3.937007874015748E-2" top="0.55118110236220474" bottom="0.55118110236220474" header="0.31496062992125984" footer="0.31496062992125984"/>
  <pageSetup paperSize="9" scale="95" orientation="portrait" r:id="rId1"/>
  <headerFooter>
    <oddFooter>&amp;C岩手医科大学附属病院</oddFooter>
  </headerFooter>
  <rowBreaks count="1" manualBreakCount="1">
    <brk id="42" max="12" man="1"/>
  </rowBreaks>
  <ignoredErrors>
    <ignoredError sqref="D24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219075</xdr:rowOff>
                  </from>
                  <to>
                    <xdr:col>0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209550</xdr:rowOff>
                  </from>
                  <to>
                    <xdr:col>0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209550</xdr:rowOff>
                  </from>
                  <to>
                    <xdr:col>0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209550</xdr:rowOff>
                  </from>
                  <to>
                    <xdr:col>0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95250</xdr:colOff>
                    <xdr:row>18</xdr:row>
                    <xdr:rowOff>209550</xdr:rowOff>
                  </from>
                  <to>
                    <xdr:col>0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209550</xdr:rowOff>
                  </from>
                  <to>
                    <xdr:col>0</xdr:col>
                    <xdr:colOff>333375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2024-05-23T05:41:05Z</cp:lastPrinted>
  <dcterms:created xsi:type="dcterms:W3CDTF">2020-06-09T03:04:56Z</dcterms:created>
  <dcterms:modified xsi:type="dcterms:W3CDTF">2024-06-05T02:55:00Z</dcterms:modified>
</cp:coreProperties>
</file>