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HP更新\20240617\"/>
    </mc:Choice>
  </mc:AlternateContent>
  <xr:revisionPtr revIDLastSave="0" documentId="13_ncr:1_{0F9BDBC9-1677-4EB2-A35F-43DDAA507D46}" xr6:coauthVersionLast="36" xr6:coauthVersionMax="36" xr10:uidLastSave="{00000000-0000-0000-0000-000000000000}"/>
  <bookViews>
    <workbookView xWindow="0" yWindow="0" windowWidth="20490" windowHeight="7455" xr2:uid="{FC38CB41-C10C-4C37-A930-30ACFDB3E846}"/>
  </bookViews>
  <sheets>
    <sheet name="11-2_202408以降" sheetId="1" r:id="rId1"/>
  </sheets>
  <definedNames>
    <definedName name="_xlnm.Print_Area" localSheetId="0">'11-2_202408以降'!$A$1:$S$31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1" l="1"/>
  <c r="S21" i="1"/>
  <c r="S23" i="1" l="1"/>
  <c r="S22" i="1"/>
  <c r="S20" i="1" l="1"/>
  <c r="S19" i="1"/>
  <c r="S18" i="1"/>
  <c r="S17" i="1"/>
  <c r="S16" i="1"/>
  <c r="S15" i="1"/>
  <c r="S14" i="1"/>
  <c r="S13" i="1"/>
  <c r="S12" i="1"/>
  <c r="S11" i="1"/>
  <c r="S24" i="1" l="1"/>
  <c r="C25" i="1" s="1"/>
  <c r="S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N28" authorId="0" shapeId="0" xr:uid="{AF181B2F-5AD5-4604-9BEE-573DE4D9B402}">
      <text>
        <r>
          <rPr>
            <b/>
            <sz val="11"/>
            <color indexed="81"/>
            <rFont val="MS P ゴシック"/>
            <family val="3"/>
            <charset val="128"/>
          </rPr>
          <t>※入力時注意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表示
【○○○○/▲▲月　治験審査委員会】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4"/>
            <color indexed="81"/>
            <rFont val="MS P ゴシック"/>
            <family val="3"/>
            <charset val="128"/>
          </rPr>
          <t>yyyy/MM</t>
        </r>
        <r>
          <rPr>
            <b/>
            <sz val="10"/>
            <color indexed="81"/>
            <rFont val="MS P ゴシック"/>
            <family val="3"/>
            <charset val="128"/>
          </rPr>
          <t>(例：2024/03)</t>
        </r>
        <r>
          <rPr>
            <sz val="10"/>
            <color indexed="81"/>
            <rFont val="MS P ゴシック"/>
            <family val="3"/>
            <charset val="128"/>
          </rPr>
          <t>　</t>
        </r>
        <r>
          <rPr>
            <sz val="9"/>
            <color indexed="81"/>
            <rFont val="MS P ゴシック"/>
            <family val="3"/>
            <charset val="128"/>
          </rPr>
          <t xml:space="preserve">
で入力すると自動で表示になります。</t>
        </r>
      </text>
    </comment>
    <comment ref="S30" authorId="0" shapeId="0" xr:uid="{973C84C6-75F2-4867-B04F-CAC4569E0910}">
      <text>
        <r>
          <rPr>
            <b/>
            <sz val="10"/>
            <color indexed="81"/>
            <rFont val="MS P ゴシック"/>
            <family val="3"/>
            <charset val="128"/>
          </rPr>
          <t>※該当の病院に☑する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<sst xmlns="http://schemas.openxmlformats.org/spreadsheetml/2006/main" count="47" uniqueCount="47">
  <si>
    <t>整理番号</t>
    <phoneticPr fontId="3"/>
  </si>
  <si>
    <t>区　　分</t>
    <phoneticPr fontId="3"/>
  </si>
  <si>
    <t>要素</t>
    <rPh sb="0" eb="2">
      <t>ヨウソ</t>
    </rPh>
    <phoneticPr fontId="3"/>
  </si>
  <si>
    <t>ウェイト</t>
    <phoneticPr fontId="3"/>
  </si>
  <si>
    <t>ﾎﾟｲﾝﾄ</t>
    <phoneticPr fontId="3"/>
  </si>
  <si>
    <t>小計</t>
    <rPh sb="0" eb="2">
      <t>ショウケイ</t>
    </rPh>
    <phoneticPr fontId="3"/>
  </si>
  <si>
    <t>Ⅰ
（ウェイト×1）</t>
    <phoneticPr fontId="3"/>
  </si>
  <si>
    <t>Ⅱ
（ウェイト×3）</t>
    <phoneticPr fontId="3"/>
  </si>
  <si>
    <t>Ⅲ
（ウェイト×5）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</si>
  <si>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</si>
  <si>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</si>
  <si>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</si>
  <si>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</si>
  <si>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</si>
  <si>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ポピュレーション</t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</si>
  <si>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</si>
  <si>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</si>
  <si>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</si>
  <si>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</si>
  <si>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</si>
  <si>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</si>
  <si>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</si>
  <si>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</si>
  <si>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相の種類</t>
    <rPh sb="0" eb="1">
      <t>ソウ</t>
    </rPh>
    <rPh sb="2" eb="4">
      <t>シュルイ</t>
    </rPh>
    <phoneticPr fontId="3"/>
  </si>
  <si>
    <t>生検＊</t>
    <rPh sb="0" eb="2">
      <t>セイケン</t>
    </rPh>
    <phoneticPr fontId="3"/>
  </si>
  <si>
    <t>/回</t>
    <rPh sb="1" eb="2">
      <t>カイ</t>
    </rPh>
    <phoneticPr fontId="3"/>
  </si>
  <si>
    <t>その他＊</t>
    <rPh sb="2" eb="3">
      <t>タ</t>
    </rPh>
    <phoneticPr fontId="3"/>
  </si>
  <si>
    <t>【算定理由】</t>
    <rPh sb="1" eb="5">
      <t>サンテイリユウ</t>
    </rPh>
    <phoneticPr fontId="3"/>
  </si>
  <si>
    <t>合計ポイント数</t>
    <rPh sb="0" eb="2">
      <t>ゴウケイ</t>
    </rPh>
    <rPh sb="6" eb="7">
      <t>スウ</t>
    </rPh>
    <phoneticPr fontId="3"/>
  </si>
  <si>
    <t>臨床試験研究費＝（</t>
    <rPh sb="0" eb="2">
      <t>リンショウ</t>
    </rPh>
    <rPh sb="2" eb="4">
      <t>シケン</t>
    </rPh>
    <rPh sb="4" eb="6">
      <t>ケンキュウ</t>
    </rPh>
    <rPh sb="6" eb="7">
      <t>ヒ</t>
    </rPh>
    <phoneticPr fontId="3"/>
  </si>
  <si>
    <t>）</t>
    <phoneticPr fontId="3"/>
  </si>
  <si>
    <t>ポイント×</t>
    <phoneticPr fontId="3"/>
  </si>
  <si>
    <t>円×（</t>
    <rPh sb="0" eb="1">
      <t>エン</t>
    </rPh>
    <phoneticPr fontId="3"/>
  </si>
  <si>
    <t>当院書式 11-2</t>
    <rPh sb="0" eb="2">
      <t>トウイン</t>
    </rPh>
    <rPh sb="2" eb="4">
      <t>ショシキ</t>
    </rPh>
    <phoneticPr fontId="3"/>
  </si>
  <si>
    <t>治験機器の使用目的</t>
    <rPh sb="0" eb="4">
      <t>チケンキキ</t>
    </rPh>
    <rPh sb="5" eb="9">
      <t>シヨウモクテキ</t>
    </rPh>
    <phoneticPr fontId="3"/>
  </si>
  <si>
    <t>臨床試験研究費ポイント算出表　＜医療機器＞</t>
    <rPh sb="16" eb="20">
      <t>イリョウキキ</t>
    </rPh>
    <phoneticPr fontId="3"/>
  </si>
  <si>
    <t>観察回数</t>
    <rPh sb="0" eb="4">
      <t>カンサツカイスウ</t>
    </rPh>
    <phoneticPr fontId="3"/>
  </si>
  <si>
    <t>診療報酬点数のない
検査項目数
（受診1回あたり）</t>
    <phoneticPr fontId="3"/>
  </si>
  <si>
    <t>診療報酬点数のある
検査・自他覚症状観察項目数
（受診1回あたり）</t>
    <rPh sb="13" eb="15">
      <t>ジタ</t>
    </rPh>
    <rPh sb="15" eb="16">
      <t>カク</t>
    </rPh>
    <rPh sb="16" eb="18">
      <t>ショウジョウ</t>
    </rPh>
    <rPh sb="18" eb="20">
      <t>カンサツ</t>
    </rPh>
    <rPh sb="20" eb="23">
      <t>コウモクスウ</t>
    </rPh>
    <phoneticPr fontId="3"/>
  </si>
  <si>
    <t>症例発表</t>
    <rPh sb="0" eb="2">
      <t>ショウレイ</t>
    </rPh>
    <rPh sb="2" eb="4">
      <t>ハッピョウ</t>
    </rPh>
    <phoneticPr fontId="3"/>
  </si>
  <si>
    <t>大型機械の設置管理</t>
    <rPh sb="0" eb="2">
      <t>オオガタ</t>
    </rPh>
    <rPh sb="2" eb="4">
      <t>キカイ</t>
    </rPh>
    <rPh sb="5" eb="7">
      <t>セッチ</t>
    </rPh>
    <rPh sb="7" eb="9">
      <t>カンリ</t>
    </rPh>
    <phoneticPr fontId="3"/>
  </si>
  <si>
    <t>診療報酬点数のない
診療法を修得する
関係者</t>
    <rPh sb="0" eb="6">
      <t>シンリョウホウシュウテンスウ</t>
    </rPh>
    <rPh sb="10" eb="13">
      <t>シンリョウホウ</t>
    </rPh>
    <rPh sb="14" eb="16">
      <t>シュウトク</t>
    </rPh>
    <rPh sb="19" eb="22">
      <t>カンケイシャ</t>
    </rPh>
    <phoneticPr fontId="3"/>
  </si>
  <si>
    <t>治験機器製造承認の
状況</t>
    <rPh sb="0" eb="6">
      <t>チケンキキセイゾウ</t>
    </rPh>
    <rPh sb="6" eb="8">
      <t>ショウニン</t>
    </rPh>
    <rPh sb="10" eb="12">
      <t>ジョウキョウ</t>
    </rPh>
    <phoneticPr fontId="3"/>
  </si>
  <si>
    <t>＊〈L_生検〉回数を説明欄に入力して下さい。</t>
    <rPh sb="4" eb="6">
      <t>セイケン</t>
    </rPh>
    <rPh sb="7" eb="8">
      <t>カイ</t>
    </rPh>
    <rPh sb="8" eb="9">
      <t>スウ</t>
    </rPh>
    <rPh sb="10" eb="12">
      <t>セツメイ</t>
    </rPh>
    <rPh sb="12" eb="13">
      <t>ラン</t>
    </rPh>
    <rPh sb="14" eb="16">
      <t>ニュウリョク</t>
    </rPh>
    <phoneticPr fontId="3"/>
  </si>
  <si>
    <t>＊〈M_その他〉のポイントについては、ウェイト欄にポイント数を入力し、その算定理由を明記して下さい。</t>
    <rPh sb="23" eb="24">
      <t>ラン</t>
    </rPh>
    <rPh sb="29" eb="30">
      <t>カズ</t>
    </rPh>
    <rPh sb="31" eb="33">
      <t>ニュウリョク</t>
    </rPh>
    <phoneticPr fontId="3"/>
  </si>
  <si>
    <t>承認申請に使用される
文書などの作成</t>
    <rPh sb="0" eb="4">
      <t>ショウニンシンセイ</t>
    </rPh>
    <rPh sb="5" eb="7">
      <t>シヨウ</t>
    </rPh>
    <rPh sb="11" eb="13">
      <t>ブンショ</t>
    </rPh>
    <rPh sb="16" eb="18">
      <t>サクセイ</t>
    </rPh>
    <phoneticPr fontId="3"/>
  </si>
  <si>
    <r>
      <t>）症例</t>
    </r>
    <r>
      <rPr>
        <sz val="10"/>
        <color theme="1"/>
        <rFont val="Calibri"/>
        <family val="3"/>
      </rPr>
      <t>×</t>
    </r>
    <r>
      <rPr>
        <sz val="10"/>
        <color theme="1"/>
        <rFont val="HGSｺﾞｼｯｸM"/>
        <family val="3"/>
        <charset val="128"/>
      </rPr>
      <t>（消費税）＝</t>
    </r>
    <rPh sb="1" eb="3">
      <t>ショウレイ</t>
    </rPh>
    <rPh sb="5" eb="8">
      <t>ショウヒゼイ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</si>
</sst>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&quot;円&quot;"/>
    <numFmt numFmtId="178" formatCode="&quot;【&quot;yyyy/mm&quot;月&quot;\ &quot;治&quot;&quot;験&quot;&quot;審&quot;&quot;査&quot;&quot;委&quot;&quot;員&quot;&quot;会&quot;&quot;】&quot;"/>
  </numFmts>
  <fonts count="15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20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b/>
      <sz val="11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2"/>
      <color theme="1"/>
      <name val="HGSｺﾞｼｯｸM"/>
      <family val="3"/>
      <charset val="128"/>
    </font>
    <font>
      <sz val="10"/>
      <color theme="1"/>
      <name val="Calibri"/>
      <family val="3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7" fontId="13" fillId="0" borderId="10" xfId="0" applyNumberFormat="1" applyFont="1" applyBorder="1" applyAlignment="1">
      <alignment horizontal="right" vertical="center" shrinkToFit="1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J$17" lockText="1" noThreeD="1"/>
</file>

<file path=xl/ctrlProps/ctrlProp11.xml><?xml version="1.0" encoding="utf-8"?>
<formControlPr xmlns="http://schemas.microsoft.com/office/spreadsheetml/2009/9/main" objectType="CheckBox" fmlaLink="$R$11" noThreeD="1"/>
</file>

<file path=xl/ctrlProps/ctrlProp12.xml><?xml version="1.0" encoding="utf-8"?>
<formControlPr xmlns="http://schemas.microsoft.com/office/spreadsheetml/2009/9/main" objectType="CheckBox" fmlaLink="$R$12" lockText="1" noThreeD="1"/>
</file>

<file path=xl/ctrlProps/ctrlProp13.xml><?xml version="1.0" encoding="utf-8"?>
<formControlPr xmlns="http://schemas.microsoft.com/office/spreadsheetml/2009/9/main" objectType="CheckBox" fmlaLink="$R$13" lockText="1" noThreeD="1"/>
</file>

<file path=xl/ctrlProps/ctrlProp14.xml><?xml version="1.0" encoding="utf-8"?>
<formControlPr xmlns="http://schemas.microsoft.com/office/spreadsheetml/2009/9/main" objectType="CheckBox" fmlaLink="$R$14" lockText="1" noThreeD="1"/>
</file>

<file path=xl/ctrlProps/ctrlProp15.xml><?xml version="1.0" encoding="utf-8"?>
<formControlPr xmlns="http://schemas.microsoft.com/office/spreadsheetml/2009/9/main" objectType="CheckBox" fmlaLink="$R$16" lockText="1" noThreeD="1"/>
</file>

<file path=xl/ctrlProps/ctrlProp16.xml><?xml version="1.0" encoding="utf-8"?>
<formControlPr xmlns="http://schemas.microsoft.com/office/spreadsheetml/2009/9/main" objectType="CheckBox" fmlaLink="$J$18" lockText="1" noThreeD="1"/>
</file>

<file path=xl/ctrlProps/ctrlProp17.xml><?xml version="1.0" encoding="utf-8"?>
<formControlPr xmlns="http://schemas.microsoft.com/office/spreadsheetml/2009/9/main" objectType="CheckBox" fmlaLink="$R$19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J$11" lockText="1" noThreeD="1"/>
</file>

<file path=xl/ctrlProps/ctrlProp21.xml><?xml version="1.0" encoding="utf-8"?>
<formControlPr xmlns="http://schemas.microsoft.com/office/spreadsheetml/2009/9/main" objectType="CheckBox" fmlaLink="$J$12" lockText="1" noThreeD="1"/>
</file>

<file path=xl/ctrlProps/ctrlProp22.xml><?xml version="1.0" encoding="utf-8"?>
<formControlPr xmlns="http://schemas.microsoft.com/office/spreadsheetml/2009/9/main" objectType="CheckBox" fmlaLink="$J$13" lockText="1" noThreeD="1"/>
</file>

<file path=xl/ctrlProps/ctrlProp23.xml><?xml version="1.0" encoding="utf-8"?>
<formControlPr xmlns="http://schemas.microsoft.com/office/spreadsheetml/2009/9/main" objectType="CheckBox" fmlaLink="$J$14" lockText="1" noThreeD="1"/>
</file>

<file path=xl/ctrlProps/ctrlProp24.xml><?xml version="1.0" encoding="utf-8"?>
<formControlPr xmlns="http://schemas.microsoft.com/office/spreadsheetml/2009/9/main" objectType="CheckBox" fmlaLink="$J$15" lockText="1" noThreeD="1"/>
</file>

<file path=xl/ctrlProps/ctrlProp25.xml><?xml version="1.0" encoding="utf-8"?>
<formControlPr xmlns="http://schemas.microsoft.com/office/spreadsheetml/2009/9/main" objectType="CheckBox" fmlaLink="$J$16" lockText="1" noThreeD="1"/>
</file>

<file path=xl/ctrlProps/ctrlProp26.xml><?xml version="1.0" encoding="utf-8"?>
<formControlPr xmlns="http://schemas.microsoft.com/office/spreadsheetml/2009/9/main" objectType="CheckBox" fmlaLink="$J$19" lockText="1" noThreeD="1"/>
</file>

<file path=xl/ctrlProps/ctrlProp27.xml><?xml version="1.0" encoding="utf-8"?>
<formControlPr xmlns="http://schemas.microsoft.com/office/spreadsheetml/2009/9/main" objectType="CheckBox" fmlaLink="$J$20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O$11" noThreeD="1"/>
</file>

<file path=xl/ctrlProps/ctrlProp31.xml><?xml version="1.0" encoding="utf-8"?>
<formControlPr xmlns="http://schemas.microsoft.com/office/spreadsheetml/2009/9/main" objectType="CheckBox" fmlaLink="$O$12" lockText="1" noThreeD="1"/>
</file>

<file path=xl/ctrlProps/ctrlProp32.xml><?xml version="1.0" encoding="utf-8"?>
<formControlPr xmlns="http://schemas.microsoft.com/office/spreadsheetml/2009/9/main" objectType="CheckBox" fmlaLink="$O$13" lockText="1" noThreeD="1"/>
</file>

<file path=xl/ctrlProps/ctrlProp33.xml><?xml version="1.0" encoding="utf-8"?>
<formControlPr xmlns="http://schemas.microsoft.com/office/spreadsheetml/2009/9/main" objectType="CheckBox" fmlaLink="$O$14" lockText="1" noThreeD="1"/>
</file>

<file path=xl/ctrlProps/ctrlProp34.xml><?xml version="1.0" encoding="utf-8"?>
<formControlPr xmlns="http://schemas.microsoft.com/office/spreadsheetml/2009/9/main" objectType="CheckBox" fmlaLink="$O$16" lockText="1" noThreeD="1"/>
</file>

<file path=xl/ctrlProps/ctrlProp35.xml><?xml version="1.0" encoding="utf-8"?>
<formControlPr xmlns="http://schemas.microsoft.com/office/spreadsheetml/2009/9/main" objectType="CheckBox" fmlaLink="$O$18" lockText="1" noThreeD="1"/>
</file>

<file path=xl/ctrlProps/ctrlProp36.xml><?xml version="1.0" encoding="utf-8"?>
<formControlPr xmlns="http://schemas.microsoft.com/office/spreadsheetml/2009/9/main" objectType="CheckBox" fmlaLink="$O$19" lockText="1" noThreeD="1"/>
</file>

<file path=xl/ctrlProps/ctrlProp37.xml><?xml version="1.0" encoding="utf-8"?>
<formControlPr xmlns="http://schemas.microsoft.com/office/spreadsheetml/2009/9/main" objectType="CheckBox" fmlaLink="$O$20" lockText="1" noThreeD="1"/>
</file>

<file path=xl/ctrlProps/ctrlProp38.xml><?xml version="1.0" encoding="utf-8"?>
<formControlPr xmlns="http://schemas.microsoft.com/office/spreadsheetml/2009/9/main" objectType="CheckBox" fmlaLink="$J$8" lockText="1" noThreeD="1"/>
</file>

<file path=xl/ctrlProps/ctrlProp39.xml><?xml version="1.0" encoding="utf-8"?>
<formControlPr xmlns="http://schemas.microsoft.com/office/spreadsheetml/2009/9/main" objectType="CheckBox" fmlaLink="$O$8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$R$8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R$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1</xdr:row>
          <xdr:rowOff>0</xdr:rowOff>
        </xdr:from>
        <xdr:to>
          <xdr:col>18</xdr:col>
          <xdr:colOff>866775</xdr:colOff>
          <xdr:row>3</xdr:row>
          <xdr:rowOff>28575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933950" y="238125"/>
              <a:ext cx="2762250" cy="504825"/>
              <a:chOff x="3114675" y="228600"/>
              <a:chExt cx="2742793" cy="504825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114675" y="228600"/>
                <a:ext cx="5619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治験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800475" y="228600"/>
                <a:ext cx="12192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製造販売後臨床試験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3114675" y="485775"/>
                <a:ext cx="6000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3800475" y="476250"/>
                <a:ext cx="5619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医療機器</a:t>
                </a:r>
              </a:p>
            </xdr:txBody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4619219" y="476250"/>
                <a:ext cx="123824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再生医療等製品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29</xdr:row>
          <xdr:rowOff>0</xdr:rowOff>
        </xdr:from>
        <xdr:to>
          <xdr:col>7</xdr:col>
          <xdr:colOff>304800</xdr:colOff>
          <xdr:row>30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岩手医科大学附属病院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228600</xdr:rowOff>
        </xdr:from>
        <xdr:to>
          <xdr:col>16</xdr:col>
          <xdr:colOff>847725</xdr:colOff>
          <xdr:row>30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岩手医科大学附属内丸メディカルセンター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8</xdr:col>
          <xdr:colOff>476250</xdr:colOff>
          <xdr:row>8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歯科材料　　　　　　　　　　(インプラント除く)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</xdr:row>
          <xdr:rowOff>438150</xdr:rowOff>
        </xdr:from>
        <xdr:to>
          <xdr:col>16</xdr:col>
          <xdr:colOff>1200150</xdr:colOff>
          <xdr:row>9</xdr:row>
          <xdr:rowOff>495300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新構造医療機器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10</xdr:col>
          <xdr:colOff>9525</xdr:colOff>
          <xdr:row>17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495300</xdr:colOff>
          <xdr:row>9</xdr:row>
          <xdr:rowOff>504825</xdr:rowOff>
        </xdr:from>
        <xdr:to>
          <xdr:col>18</xdr:col>
          <xdr:colOff>9525</xdr:colOff>
          <xdr:row>10</xdr:row>
          <xdr:rowOff>685800</xdr:rowOff>
        </xdr:to>
        <xdr:sp macro="" textlink="">
          <xdr:nvSpPr>
            <xdr:cNvPr id="1037" name="Check Box 13" descr="新生児、&#10;低体重出生児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新生児、低体重出生児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11</xdr:row>
          <xdr:rowOff>0</xdr:rowOff>
        </xdr:from>
        <xdr:to>
          <xdr:col>17</xdr:col>
          <xdr:colOff>0</xdr:colOff>
          <xdr:row>11</xdr:row>
          <xdr:rowOff>238125</xdr:rowOff>
        </xdr:to>
        <xdr:sp macro="" textlink="">
          <xdr:nvSpPr>
            <xdr:cNvPr id="1038" name="Check Box 14" descr="投与期間＊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21回以上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0</xdr:rowOff>
        </xdr:from>
        <xdr:to>
          <xdr:col>17</xdr:col>
          <xdr:colOff>0</xdr:colOff>
          <xdr:row>13</xdr:row>
          <xdr:rowOff>0</xdr:rowOff>
        </xdr:to>
        <xdr:sp macro="" textlink="">
          <xdr:nvSpPr>
            <xdr:cNvPr id="1039" name="Check Box 15" descr="25週以上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101項目以上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9525</xdr:rowOff>
        </xdr:from>
        <xdr:to>
          <xdr:col>17</xdr:col>
          <xdr:colOff>0</xdr:colOff>
          <xdr:row>13</xdr:row>
          <xdr:rowOff>619125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21項目以上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</xdr:row>
          <xdr:rowOff>9525</xdr:rowOff>
        </xdr:from>
        <xdr:to>
          <xdr:col>17</xdr:col>
          <xdr:colOff>0</xdr:colOff>
          <xdr:row>15</xdr:row>
          <xdr:rowOff>628650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51枚以上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9</xdr:col>
          <xdr:colOff>0</xdr:colOff>
          <xdr:row>18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1～10人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18</xdr:row>
          <xdr:rowOff>0</xdr:rowOff>
        </xdr:from>
        <xdr:to>
          <xdr:col>17</xdr:col>
          <xdr:colOff>0</xdr:colOff>
          <xdr:row>18</xdr:row>
          <xdr:rowOff>371475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未承認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9525</xdr:rowOff>
        </xdr:from>
        <xdr:to>
          <xdr:col>9</xdr:col>
          <xdr:colOff>0</xdr:colOff>
          <xdr:row>9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家庭用医療機器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9525</xdr:rowOff>
        </xdr:from>
        <xdr:to>
          <xdr:col>9</xdr:col>
          <xdr:colOff>0</xdr:colOff>
          <xdr:row>9</xdr:row>
          <xdr:rowOff>495300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Ⅱ及びⅢを除く　　　　　　　　　　その他の医療機器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19050</xdr:rowOff>
        </xdr:from>
        <xdr:to>
          <xdr:col>10</xdr:col>
          <xdr:colOff>9525</xdr:colOff>
          <xdr:row>10</xdr:row>
          <xdr:rowOff>685800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成人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9525</xdr:rowOff>
        </xdr:from>
        <xdr:to>
          <xdr:col>9</xdr:col>
          <xdr:colOff>0</xdr:colOff>
          <xdr:row>11</xdr:row>
          <xdr:rowOff>238125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5回以内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9525</xdr:rowOff>
        </xdr:from>
        <xdr:to>
          <xdr:col>8</xdr:col>
          <xdr:colOff>476250</xdr:colOff>
          <xdr:row>12</xdr:row>
          <xdr:rowOff>762000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50項目以内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9525</xdr:rowOff>
        </xdr:from>
        <xdr:to>
          <xdr:col>8</xdr:col>
          <xdr:colOff>457200</xdr:colOff>
          <xdr:row>13</xdr:row>
          <xdr:rowOff>628650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1～5項目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9</xdr:col>
          <xdr:colOff>0</xdr:colOff>
          <xdr:row>14</xdr:row>
          <xdr:rowOff>628650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9525</xdr:rowOff>
        </xdr:from>
        <xdr:to>
          <xdr:col>8</xdr:col>
          <xdr:colOff>476250</xdr:colOff>
          <xdr:row>15</xdr:row>
          <xdr:rowOff>628650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30枚以内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0</xdr:rowOff>
        </xdr:from>
        <xdr:to>
          <xdr:col>8</xdr:col>
          <xdr:colOff>476250</xdr:colOff>
          <xdr:row>19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他の適応に国内で承認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19050</xdr:rowOff>
        </xdr:from>
        <xdr:to>
          <xdr:col>9</xdr:col>
          <xdr:colOff>0</xdr:colOff>
          <xdr:row>19</xdr:row>
          <xdr:rowOff>238125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Ⅱ・Ⅲ相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</xdr:row>
          <xdr:rowOff>762000</xdr:rowOff>
        </xdr:from>
        <xdr:to>
          <xdr:col>13</xdr:col>
          <xdr:colOff>438150</xdr:colOff>
          <xdr:row>8</xdr:row>
          <xdr:rowOff>485775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体内埋め込み　　　　　　　　　　医療機器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</xdr:row>
          <xdr:rowOff>0</xdr:rowOff>
        </xdr:from>
        <xdr:to>
          <xdr:col>13</xdr:col>
          <xdr:colOff>438150</xdr:colOff>
          <xdr:row>9</xdr:row>
          <xdr:rowOff>495300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体内と体外を連結する　　　　　　　　　　医療機器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</xdr:row>
          <xdr:rowOff>19050</xdr:rowOff>
        </xdr:from>
        <xdr:to>
          <xdr:col>13</xdr:col>
          <xdr:colOff>438150</xdr:colOff>
          <xdr:row>10</xdr:row>
          <xdr:rowOff>695325</xdr:rowOff>
        </xdr:to>
        <xdr:sp macro="" textlink="">
          <xdr:nvSpPr>
            <xdr:cNvPr id="1060" name="Check Box 36" descr="小児、成人（高齢者、肝・腎&#10;　　　　　　　障害等合併症有）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小児、成人　　　　　　　　　　　　　　　　　　　　　　　（高齢者、肝・腎障害等　　　　　　　　　　合併症有）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</xdr:row>
          <xdr:rowOff>0</xdr:rowOff>
        </xdr:from>
        <xdr:to>
          <xdr:col>13</xdr:col>
          <xdr:colOff>438150</xdr:colOff>
          <xdr:row>11</xdr:row>
          <xdr:rowOff>238125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6～20回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</xdr:row>
          <xdr:rowOff>247650</xdr:rowOff>
        </xdr:from>
        <xdr:to>
          <xdr:col>13</xdr:col>
          <xdr:colOff>438150</xdr:colOff>
          <xdr:row>13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51～100項目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13</xdr:row>
          <xdr:rowOff>0</xdr:rowOff>
        </xdr:from>
        <xdr:to>
          <xdr:col>13</xdr:col>
          <xdr:colOff>438150</xdr:colOff>
          <xdr:row>14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6～20項目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15</xdr:row>
          <xdr:rowOff>0</xdr:rowOff>
        </xdr:from>
        <xdr:to>
          <xdr:col>13</xdr:col>
          <xdr:colOff>438150</xdr:colOff>
          <xdr:row>16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31～50枚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0</xdr:rowOff>
        </xdr:from>
        <xdr:to>
          <xdr:col>13</xdr:col>
          <xdr:colOff>438150</xdr:colOff>
          <xdr:row>18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11人以上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0</xdr:rowOff>
        </xdr:from>
        <xdr:to>
          <xdr:col>13</xdr:col>
          <xdr:colOff>438150</xdr:colOff>
          <xdr:row>19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同一適応に欧米で承認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19</xdr:row>
          <xdr:rowOff>0</xdr:rowOff>
        </xdr:from>
        <xdr:to>
          <xdr:col>13</xdr:col>
          <xdr:colOff>438150</xdr:colOff>
          <xdr:row>19</xdr:row>
          <xdr:rowOff>238125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Ⅰ相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</xdr:row>
          <xdr:rowOff>38100</xdr:rowOff>
        </xdr:from>
        <xdr:to>
          <xdr:col>5</xdr:col>
          <xdr:colOff>266700</xdr:colOff>
          <xdr:row>10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7</xdr:row>
          <xdr:rowOff>19050</xdr:rowOff>
        </xdr:from>
        <xdr:to>
          <xdr:col>10</xdr:col>
          <xdr:colOff>266700</xdr:colOff>
          <xdr:row>9</xdr:row>
          <xdr:rowOff>476250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</xdr:row>
          <xdr:rowOff>438150</xdr:rowOff>
        </xdr:from>
        <xdr:to>
          <xdr:col>15</xdr:col>
          <xdr:colOff>247650</xdr:colOff>
          <xdr:row>9</xdr:row>
          <xdr:rowOff>495300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7</xdr:row>
          <xdr:rowOff>19050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医薬品医療機器等法　　　　　　　　　　により設置管理が　　　　　　　　　　求められる大型機械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9EBD5-2ACA-4ABE-9725-3845DE12B12B}">
  <sheetPr codeName="Sheet1"/>
  <dimension ref="A1:S30"/>
  <sheetViews>
    <sheetView tabSelected="1" zoomScaleNormal="100" workbookViewId="0">
      <selection activeCell="B29" sqref="B29"/>
    </sheetView>
  </sheetViews>
  <sheetFormatPr defaultRowHeight="13.5"/>
  <cols>
    <col min="1" max="1" width="3.625" style="2" customWidth="1"/>
    <col min="2" max="2" width="12.625" style="1" customWidth="1"/>
    <col min="3" max="3" width="5.625" style="1" customWidth="1"/>
    <col min="4" max="4" width="1.625" style="1" customWidth="1"/>
    <col min="5" max="5" width="4.625" style="1" customWidth="1"/>
    <col min="6" max="6" width="3.625" style="1" customWidth="1"/>
    <col min="7" max="7" width="5.375" style="1" customWidth="1"/>
    <col min="8" max="8" width="5.875" style="1" customWidth="1"/>
    <col min="9" max="9" width="6.375" style="1" customWidth="1"/>
    <col min="10" max="10" width="6.625" style="1" hidden="1" customWidth="1"/>
    <col min="11" max="11" width="3.625" style="1" customWidth="1"/>
    <col min="12" max="12" width="4.625" style="1" customWidth="1"/>
    <col min="13" max="13" width="6.625" style="1" customWidth="1"/>
    <col min="14" max="14" width="5.875" style="1" customWidth="1"/>
    <col min="15" max="15" width="6.625" style="1" hidden="1" customWidth="1"/>
    <col min="16" max="16" width="3.625" style="1" customWidth="1"/>
    <col min="17" max="17" width="15.875" style="1" customWidth="1"/>
    <col min="18" max="18" width="6.625" style="1" hidden="1" customWidth="1"/>
    <col min="19" max="19" width="12.625" style="1" customWidth="1"/>
    <col min="20" max="16384" width="9" style="1"/>
  </cols>
  <sheetData>
    <row r="1" spans="1:19" ht="18.75" customHeight="1">
      <c r="A1" s="21" t="s">
        <v>33</v>
      </c>
      <c r="B1" s="21"/>
      <c r="I1" s="22" t="s">
        <v>0</v>
      </c>
      <c r="J1" s="23"/>
      <c r="K1" s="23"/>
      <c r="L1" s="23"/>
      <c r="M1" s="24"/>
      <c r="N1" s="22"/>
      <c r="O1" s="23"/>
      <c r="P1" s="23"/>
      <c r="Q1" s="23"/>
      <c r="R1" s="23"/>
      <c r="S1" s="24"/>
    </row>
    <row r="2" spans="1:19" ht="18.75" customHeight="1">
      <c r="I2" s="25" t="s">
        <v>1</v>
      </c>
      <c r="J2" s="26"/>
      <c r="K2" s="26"/>
      <c r="L2" s="26"/>
      <c r="M2" s="27"/>
      <c r="N2" s="25"/>
      <c r="O2" s="26"/>
      <c r="P2" s="26"/>
      <c r="Q2" s="26"/>
      <c r="R2" s="26"/>
      <c r="S2" s="27"/>
    </row>
    <row r="3" spans="1:19" ht="18.75" customHeight="1">
      <c r="I3" s="28"/>
      <c r="J3" s="29"/>
      <c r="K3" s="29"/>
      <c r="L3" s="29"/>
      <c r="M3" s="30"/>
      <c r="N3" s="28"/>
      <c r="O3" s="29"/>
      <c r="P3" s="29"/>
      <c r="Q3" s="29"/>
      <c r="R3" s="29"/>
      <c r="S3" s="30"/>
    </row>
    <row r="4" spans="1:19" ht="18.75" customHeight="1"/>
    <row r="5" spans="1:19" ht="45" customHeight="1">
      <c r="A5" s="31" t="s">
        <v>35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 ht="18.75" customHeight="1">
      <c r="A6" s="17" t="s">
        <v>2</v>
      </c>
      <c r="B6" s="17"/>
      <c r="C6" s="17"/>
      <c r="D6" s="17"/>
      <c r="E6" s="18" t="s">
        <v>3</v>
      </c>
      <c r="F6" s="22" t="s">
        <v>4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/>
      <c r="S6" s="19" t="s">
        <v>5</v>
      </c>
    </row>
    <row r="7" spans="1:19" ht="35.1" customHeight="1">
      <c r="A7" s="17"/>
      <c r="B7" s="17"/>
      <c r="C7" s="17"/>
      <c r="D7" s="17"/>
      <c r="E7" s="18"/>
      <c r="F7" s="32" t="s">
        <v>6</v>
      </c>
      <c r="G7" s="33"/>
      <c r="H7" s="33"/>
      <c r="I7" s="34"/>
      <c r="J7" s="3"/>
      <c r="K7" s="32" t="s">
        <v>7</v>
      </c>
      <c r="L7" s="33"/>
      <c r="M7" s="33"/>
      <c r="N7" s="34"/>
      <c r="O7" s="3"/>
      <c r="P7" s="32" t="s">
        <v>8</v>
      </c>
      <c r="Q7" s="34"/>
      <c r="R7" s="4"/>
      <c r="S7" s="20"/>
    </row>
    <row r="8" spans="1:19" ht="60" customHeight="1">
      <c r="A8" s="19" t="s">
        <v>9</v>
      </c>
      <c r="B8" s="43" t="s">
        <v>34</v>
      </c>
      <c r="C8" s="44"/>
      <c r="D8" s="45"/>
      <c r="E8" s="19">
        <v>2</v>
      </c>
      <c r="F8" s="19"/>
      <c r="G8" s="36"/>
      <c r="H8" s="36"/>
      <c r="I8" s="36"/>
      <c r="J8" s="19" t="b">
        <v>0</v>
      </c>
      <c r="K8" s="19"/>
      <c r="L8" s="36"/>
      <c r="M8" s="36"/>
      <c r="N8" s="36"/>
      <c r="O8" s="19" t="b">
        <v>0</v>
      </c>
      <c r="P8" s="19"/>
      <c r="Q8" s="59"/>
      <c r="R8" s="19" t="b">
        <v>0</v>
      </c>
      <c r="S8" s="56">
        <f>IF(J8=TRUE,E8*1,"0")+IF(O8=TRUE,E8*3,"0")+IF(R8=TRUE,E8*5,"0")</f>
        <v>0</v>
      </c>
    </row>
    <row r="9" spans="1:19" ht="39.950000000000003" customHeight="1">
      <c r="A9" s="42"/>
      <c r="B9" s="46"/>
      <c r="C9" s="47"/>
      <c r="D9" s="48"/>
      <c r="E9" s="42"/>
      <c r="F9" s="42"/>
      <c r="G9" s="36"/>
      <c r="H9" s="36"/>
      <c r="I9" s="36"/>
      <c r="J9" s="42"/>
      <c r="K9" s="42"/>
      <c r="L9" s="36"/>
      <c r="M9" s="36"/>
      <c r="N9" s="36"/>
      <c r="O9" s="42"/>
      <c r="P9" s="42"/>
      <c r="Q9" s="60"/>
      <c r="R9" s="42"/>
      <c r="S9" s="57"/>
    </row>
    <row r="10" spans="1:19" ht="39.950000000000003" customHeight="1">
      <c r="A10" s="20"/>
      <c r="B10" s="49"/>
      <c r="C10" s="50"/>
      <c r="D10" s="51"/>
      <c r="E10" s="20"/>
      <c r="F10" s="20"/>
      <c r="G10" s="36"/>
      <c r="H10" s="36"/>
      <c r="I10" s="36"/>
      <c r="J10" s="20"/>
      <c r="K10" s="20"/>
      <c r="L10" s="36"/>
      <c r="M10" s="36"/>
      <c r="N10" s="36"/>
      <c r="O10" s="20"/>
      <c r="P10" s="20"/>
      <c r="Q10" s="61"/>
      <c r="R10" s="20"/>
      <c r="S10" s="58"/>
    </row>
    <row r="11" spans="1:19" ht="54.95" customHeight="1">
      <c r="A11" s="5" t="s">
        <v>10</v>
      </c>
      <c r="B11" s="36" t="s">
        <v>14</v>
      </c>
      <c r="C11" s="36"/>
      <c r="D11" s="36"/>
      <c r="E11" s="5">
        <v>1</v>
      </c>
      <c r="F11" s="22"/>
      <c r="G11" s="23"/>
      <c r="H11" s="23"/>
      <c r="I11" s="24"/>
      <c r="J11" s="4" t="b">
        <v>0</v>
      </c>
      <c r="K11" s="37"/>
      <c r="L11" s="38"/>
      <c r="M11" s="38"/>
      <c r="N11" s="39"/>
      <c r="O11" s="4" t="b">
        <v>0</v>
      </c>
      <c r="P11" s="37"/>
      <c r="Q11" s="39"/>
      <c r="R11" s="4" t="b">
        <v>0</v>
      </c>
      <c r="S11" s="6" t="str">
        <f t="shared" ref="S11:S20" si="0">IF(J11=TRUE,E11*1,IF(O11=TRUE,E11*3,IF(R11=TRUE,E11*5,"0")))</f>
        <v>0</v>
      </c>
    </row>
    <row r="12" spans="1:19" ht="20.100000000000001" customHeight="1">
      <c r="A12" s="5" t="s">
        <v>11</v>
      </c>
      <c r="B12" s="36" t="s">
        <v>36</v>
      </c>
      <c r="C12" s="36"/>
      <c r="D12" s="36"/>
      <c r="E12" s="5">
        <v>2</v>
      </c>
      <c r="F12" s="22"/>
      <c r="G12" s="23"/>
      <c r="H12" s="23"/>
      <c r="I12" s="24"/>
      <c r="J12" s="4" t="b">
        <v>0</v>
      </c>
      <c r="K12" s="37"/>
      <c r="L12" s="38"/>
      <c r="M12" s="38"/>
      <c r="N12" s="39"/>
      <c r="O12" s="4" t="b">
        <v>0</v>
      </c>
      <c r="P12" s="37"/>
      <c r="Q12" s="39"/>
      <c r="R12" s="4" t="b">
        <v>0</v>
      </c>
      <c r="S12" s="6" t="str">
        <f t="shared" si="0"/>
        <v>0</v>
      </c>
    </row>
    <row r="13" spans="1:19" ht="60" customHeight="1">
      <c r="A13" s="5" t="s">
        <v>12</v>
      </c>
      <c r="B13" s="35" t="s">
        <v>38</v>
      </c>
      <c r="C13" s="36"/>
      <c r="D13" s="36"/>
      <c r="E13" s="5">
        <v>1</v>
      </c>
      <c r="F13" s="22"/>
      <c r="G13" s="23"/>
      <c r="H13" s="23"/>
      <c r="I13" s="24"/>
      <c r="J13" s="4" t="b">
        <v>0</v>
      </c>
      <c r="K13" s="37"/>
      <c r="L13" s="38"/>
      <c r="M13" s="38"/>
      <c r="N13" s="39"/>
      <c r="O13" s="4" t="b">
        <v>0</v>
      </c>
      <c r="P13" s="37"/>
      <c r="Q13" s="39"/>
      <c r="R13" s="4" t="b">
        <v>0</v>
      </c>
      <c r="S13" s="6" t="str">
        <f t="shared" si="0"/>
        <v>0</v>
      </c>
    </row>
    <row r="14" spans="1:19" ht="50.1" customHeight="1">
      <c r="A14" s="5" t="s">
        <v>13</v>
      </c>
      <c r="B14" s="35" t="s">
        <v>37</v>
      </c>
      <c r="C14" s="36"/>
      <c r="D14" s="36"/>
      <c r="E14" s="5">
        <v>1</v>
      </c>
      <c r="F14" s="22"/>
      <c r="G14" s="23"/>
      <c r="H14" s="23"/>
      <c r="I14" s="24"/>
      <c r="J14" s="4" t="b">
        <v>0</v>
      </c>
      <c r="K14" s="37"/>
      <c r="L14" s="38"/>
      <c r="M14" s="38"/>
      <c r="N14" s="39"/>
      <c r="O14" s="4" t="b">
        <v>0</v>
      </c>
      <c r="P14" s="37"/>
      <c r="Q14" s="39"/>
      <c r="R14" s="4" t="b">
        <v>0</v>
      </c>
      <c r="S14" s="6" t="str">
        <f t="shared" si="0"/>
        <v>0</v>
      </c>
    </row>
    <row r="15" spans="1:19" ht="50.1" customHeight="1">
      <c r="A15" s="5" t="s">
        <v>15</v>
      </c>
      <c r="B15" s="35" t="s">
        <v>39</v>
      </c>
      <c r="C15" s="36"/>
      <c r="D15" s="36"/>
      <c r="E15" s="5">
        <v>7</v>
      </c>
      <c r="F15" s="22"/>
      <c r="G15" s="23"/>
      <c r="H15" s="23"/>
      <c r="I15" s="24"/>
      <c r="J15" s="4" t="b">
        <v>0</v>
      </c>
      <c r="K15" s="62"/>
      <c r="L15" s="63"/>
      <c r="M15" s="63"/>
      <c r="N15" s="64"/>
      <c r="O15" s="4"/>
      <c r="P15" s="62"/>
      <c r="Q15" s="64"/>
      <c r="R15" s="4"/>
      <c r="S15" s="6" t="str">
        <f t="shared" si="0"/>
        <v>0</v>
      </c>
    </row>
    <row r="16" spans="1:19" ht="50.1" customHeight="1">
      <c r="A16" s="5" t="s">
        <v>16</v>
      </c>
      <c r="B16" s="35" t="s">
        <v>45</v>
      </c>
      <c r="C16" s="36"/>
      <c r="D16" s="36"/>
      <c r="E16" s="5">
        <v>5</v>
      </c>
      <c r="F16" s="22"/>
      <c r="G16" s="23"/>
      <c r="H16" s="23"/>
      <c r="I16" s="24"/>
      <c r="J16" s="4" t="b">
        <v>0</v>
      </c>
      <c r="K16" s="37"/>
      <c r="L16" s="38"/>
      <c r="M16" s="38"/>
      <c r="N16" s="39"/>
      <c r="O16" s="4" t="b">
        <v>0</v>
      </c>
      <c r="P16" s="37"/>
      <c r="Q16" s="39"/>
      <c r="R16" s="4" t="b">
        <v>0</v>
      </c>
      <c r="S16" s="6" t="str">
        <f t="shared" si="0"/>
        <v>0</v>
      </c>
    </row>
    <row r="17" spans="1:19" ht="20.100000000000001" customHeight="1">
      <c r="A17" s="5" t="s">
        <v>17</v>
      </c>
      <c r="B17" s="35" t="s">
        <v>40</v>
      </c>
      <c r="C17" s="36"/>
      <c r="D17" s="36"/>
      <c r="E17" s="5">
        <v>10</v>
      </c>
      <c r="F17" s="22"/>
      <c r="G17" s="23"/>
      <c r="H17" s="23"/>
      <c r="I17" s="24"/>
      <c r="J17" s="4" t="b">
        <v>0</v>
      </c>
      <c r="K17" s="62"/>
      <c r="L17" s="63"/>
      <c r="M17" s="63"/>
      <c r="N17" s="64"/>
      <c r="O17" s="4"/>
      <c r="P17" s="62"/>
      <c r="Q17" s="64"/>
      <c r="R17" s="4"/>
      <c r="S17" s="6" t="str">
        <f t="shared" si="0"/>
        <v>0</v>
      </c>
    </row>
    <row r="18" spans="1:19" ht="50.1" customHeight="1">
      <c r="A18" s="5" t="s">
        <v>18</v>
      </c>
      <c r="B18" s="35" t="s">
        <v>41</v>
      </c>
      <c r="C18" s="36"/>
      <c r="D18" s="36"/>
      <c r="E18" s="5">
        <v>10</v>
      </c>
      <c r="F18" s="22"/>
      <c r="G18" s="23"/>
      <c r="H18" s="23"/>
      <c r="I18" s="24"/>
      <c r="J18" s="4" t="b">
        <v>0</v>
      </c>
      <c r="K18" s="37"/>
      <c r="L18" s="38"/>
      <c r="M18" s="38"/>
      <c r="N18" s="39"/>
      <c r="O18" s="4" t="b">
        <v>0</v>
      </c>
      <c r="P18" s="62"/>
      <c r="Q18" s="64"/>
      <c r="R18" s="4"/>
      <c r="S18" s="6" t="str">
        <f t="shared" si="0"/>
        <v>0</v>
      </c>
    </row>
    <row r="19" spans="1:19" ht="30" customHeight="1">
      <c r="A19" s="5" t="s">
        <v>19</v>
      </c>
      <c r="B19" s="35" t="s">
        <v>42</v>
      </c>
      <c r="C19" s="36"/>
      <c r="D19" s="36"/>
      <c r="E19" s="5">
        <v>1</v>
      </c>
      <c r="F19" s="22"/>
      <c r="G19" s="23"/>
      <c r="H19" s="23"/>
      <c r="I19" s="24"/>
      <c r="J19" s="4" t="b">
        <v>0</v>
      </c>
      <c r="K19" s="37"/>
      <c r="L19" s="38"/>
      <c r="M19" s="38"/>
      <c r="N19" s="39"/>
      <c r="O19" s="4" t="b">
        <v>0</v>
      </c>
      <c r="P19" s="37"/>
      <c r="Q19" s="39"/>
      <c r="R19" s="4" t="b">
        <v>0</v>
      </c>
      <c r="S19" s="6" t="str">
        <f t="shared" si="0"/>
        <v>0</v>
      </c>
    </row>
    <row r="20" spans="1:19" ht="20.100000000000001" customHeight="1">
      <c r="A20" s="5" t="s">
        <v>20</v>
      </c>
      <c r="B20" s="36" t="s">
        <v>23</v>
      </c>
      <c r="C20" s="36"/>
      <c r="D20" s="36"/>
      <c r="E20" s="5">
        <v>2</v>
      </c>
      <c r="F20" s="22"/>
      <c r="G20" s="23"/>
      <c r="H20" s="23"/>
      <c r="I20" s="24"/>
      <c r="J20" s="4" t="b">
        <v>0</v>
      </c>
      <c r="K20" s="37"/>
      <c r="L20" s="38"/>
      <c r="M20" s="38"/>
      <c r="N20" s="39"/>
      <c r="O20" s="4" t="b">
        <v>0</v>
      </c>
      <c r="P20" s="37"/>
      <c r="Q20" s="39"/>
      <c r="R20" s="4"/>
      <c r="S20" s="6" t="str">
        <f t="shared" si="0"/>
        <v>0</v>
      </c>
    </row>
    <row r="21" spans="1:19" ht="20.100000000000001" customHeight="1">
      <c r="A21" s="5" t="s">
        <v>21</v>
      </c>
      <c r="B21" s="36" t="s">
        <v>24</v>
      </c>
      <c r="C21" s="36"/>
      <c r="D21" s="36"/>
      <c r="E21" s="5">
        <v>5</v>
      </c>
      <c r="F21" s="22"/>
      <c r="G21" s="23"/>
      <c r="H21" s="23"/>
      <c r="I21" s="7" t="s">
        <v>25</v>
      </c>
      <c r="J21" s="23"/>
      <c r="K21" s="23"/>
      <c r="L21" s="23"/>
      <c r="M21" s="23"/>
      <c r="N21" s="23"/>
      <c r="O21" s="23"/>
      <c r="P21" s="23"/>
      <c r="Q21" s="23"/>
      <c r="R21" s="24"/>
      <c r="S21" s="6">
        <f>E21*F21</f>
        <v>0</v>
      </c>
    </row>
    <row r="22" spans="1:19" ht="20.100000000000001" customHeight="1">
      <c r="A22" s="5" t="s">
        <v>22</v>
      </c>
      <c r="B22" s="36" t="s">
        <v>26</v>
      </c>
      <c r="C22" s="36"/>
      <c r="D22" s="36"/>
      <c r="E22" s="5"/>
      <c r="F22" s="37" t="s">
        <v>27</v>
      </c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  <c r="S22" s="4">
        <f>E22</f>
        <v>0</v>
      </c>
    </row>
    <row r="23" spans="1:19" ht="18.75" customHeight="1">
      <c r="A23" s="5"/>
      <c r="B23" s="36"/>
      <c r="C23" s="36"/>
      <c r="D23" s="36"/>
      <c r="E23" s="4"/>
      <c r="F23" s="37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8"/>
      <c r="S23" s="4">
        <f>E23</f>
        <v>0</v>
      </c>
    </row>
    <row r="24" spans="1:19" ht="24.95" customHeight="1">
      <c r="A24" s="9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10" t="s">
        <v>28</v>
      </c>
      <c r="R24" s="4"/>
      <c r="S24" s="4">
        <f>SUM(S8:S23)</f>
        <v>0</v>
      </c>
    </row>
    <row r="25" spans="1:19" ht="30" customHeight="1">
      <c r="A25" s="11" t="s">
        <v>29</v>
      </c>
      <c r="B25" s="12"/>
      <c r="C25" s="15">
        <f>S24</f>
        <v>0</v>
      </c>
      <c r="D25" s="13" t="s">
        <v>30</v>
      </c>
      <c r="E25" s="13" t="s">
        <v>31</v>
      </c>
      <c r="F25" s="13"/>
      <c r="G25" s="52">
        <v>6000</v>
      </c>
      <c r="H25" s="52"/>
      <c r="I25" s="13" t="s">
        <v>32</v>
      </c>
      <c r="J25" s="13"/>
      <c r="K25" s="55"/>
      <c r="L25" s="55"/>
      <c r="M25" s="55"/>
      <c r="N25" s="53" t="s">
        <v>46</v>
      </c>
      <c r="O25" s="53"/>
      <c r="P25" s="53"/>
      <c r="Q25" s="53"/>
      <c r="R25" s="54"/>
      <c r="S25" s="16">
        <f>(C25*G25*K25)+(C25*G25*K25*0.1)</f>
        <v>0</v>
      </c>
    </row>
    <row r="26" spans="1:19" ht="18.75" customHeight="1">
      <c r="A26" s="40" t="s">
        <v>43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1:19" ht="18.75" customHeight="1">
      <c r="A27" s="40" t="s">
        <v>44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1:19" ht="18.75" customHeight="1">
      <c r="N28" s="41">
        <v>45383</v>
      </c>
      <c r="O28" s="41"/>
      <c r="P28" s="41"/>
      <c r="Q28" s="41"/>
      <c r="R28" s="41"/>
      <c r="S28" s="41"/>
    </row>
    <row r="29" spans="1:19" ht="18.75" customHeight="1">
      <c r="N29" s="14"/>
      <c r="O29" s="14"/>
      <c r="P29" s="14"/>
      <c r="Q29" s="14"/>
      <c r="R29" s="14"/>
      <c r="S29" s="14"/>
    </row>
    <row r="30" spans="1:19" ht="20.100000000000001" customHeight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</sheetData>
  <mergeCells count="83">
    <mergeCell ref="K18:N18"/>
    <mergeCell ref="K17:N17"/>
    <mergeCell ref="P14:Q14"/>
    <mergeCell ref="P13:Q13"/>
    <mergeCell ref="F23:Q23"/>
    <mergeCell ref="P16:Q16"/>
    <mergeCell ref="P15:Q15"/>
    <mergeCell ref="K16:N16"/>
    <mergeCell ref="K15:N15"/>
    <mergeCell ref="F16:I16"/>
    <mergeCell ref="F15:I15"/>
    <mergeCell ref="P20:Q20"/>
    <mergeCell ref="P19:Q19"/>
    <mergeCell ref="P18:Q18"/>
    <mergeCell ref="P17:Q17"/>
    <mergeCell ref="K20:N20"/>
    <mergeCell ref="P12:Q12"/>
    <mergeCell ref="K14:N14"/>
    <mergeCell ref="K13:N13"/>
    <mergeCell ref="K12:N12"/>
    <mergeCell ref="P8:P10"/>
    <mergeCell ref="S8:S10"/>
    <mergeCell ref="O8:O10"/>
    <mergeCell ref="Q8:Q10"/>
    <mergeCell ref="R8:R10"/>
    <mergeCell ref="F11:I11"/>
    <mergeCell ref="K11:N11"/>
    <mergeCell ref="P11:Q11"/>
    <mergeCell ref="G10:I10"/>
    <mergeCell ref="L10:N10"/>
    <mergeCell ref="K8:K10"/>
    <mergeCell ref="G8:I8"/>
    <mergeCell ref="L8:N8"/>
    <mergeCell ref="G9:I9"/>
    <mergeCell ref="L9:N9"/>
    <mergeCell ref="A26:S26"/>
    <mergeCell ref="A27:S27"/>
    <mergeCell ref="N28:S28"/>
    <mergeCell ref="E8:E10"/>
    <mergeCell ref="B8:D10"/>
    <mergeCell ref="A8:A10"/>
    <mergeCell ref="F8:F10"/>
    <mergeCell ref="J8:J10"/>
    <mergeCell ref="G25:H25"/>
    <mergeCell ref="N25:R25"/>
    <mergeCell ref="K25:M25"/>
    <mergeCell ref="B21:D21"/>
    <mergeCell ref="J21:R21"/>
    <mergeCell ref="B22:D22"/>
    <mergeCell ref="B23:D23"/>
    <mergeCell ref="F21:H21"/>
    <mergeCell ref="F22:R22"/>
    <mergeCell ref="B19:D19"/>
    <mergeCell ref="B20:D20"/>
    <mergeCell ref="F20:I20"/>
    <mergeCell ref="F19:I19"/>
    <mergeCell ref="K19:N19"/>
    <mergeCell ref="B17:D17"/>
    <mergeCell ref="B18:D18"/>
    <mergeCell ref="F18:I18"/>
    <mergeCell ref="F17:I17"/>
    <mergeCell ref="B15:D15"/>
    <mergeCell ref="B16:D16"/>
    <mergeCell ref="B13:D13"/>
    <mergeCell ref="B14:D14"/>
    <mergeCell ref="F14:I14"/>
    <mergeCell ref="F13:I13"/>
    <mergeCell ref="B11:D11"/>
    <mergeCell ref="B12:D12"/>
    <mergeCell ref="F12:I12"/>
    <mergeCell ref="A6:D7"/>
    <mergeCell ref="E6:E7"/>
    <mergeCell ref="S6:S7"/>
    <mergeCell ref="A1:B1"/>
    <mergeCell ref="I1:M1"/>
    <mergeCell ref="N1:S1"/>
    <mergeCell ref="I2:M3"/>
    <mergeCell ref="N2:S3"/>
    <mergeCell ref="A5:S5"/>
    <mergeCell ref="F6:R6"/>
    <mergeCell ref="F7:I7"/>
    <mergeCell ref="K7:N7"/>
    <mergeCell ref="P7:Q7"/>
  </mergeCells>
  <phoneticPr fontId="3"/>
  <pageMargins left="0.62992125984251968" right="0.23622047244094491" top="0.55118110236220474" bottom="0.15748031496062992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13</xdr:col>
                    <xdr:colOff>38100</xdr:colOff>
                    <xdr:row>1</xdr:row>
                    <xdr:rowOff>0</xdr:rowOff>
                  </from>
                  <to>
                    <xdr:col>15</xdr:col>
                    <xdr:colOff>152400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1</xdr:row>
                    <xdr:rowOff>0</xdr:rowOff>
                  </from>
                  <to>
                    <xdr:col>18</xdr:col>
                    <xdr:colOff>19050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13</xdr:col>
                    <xdr:colOff>38100</xdr:colOff>
                    <xdr:row>2</xdr:row>
                    <xdr:rowOff>19050</xdr:rowOff>
                  </from>
                  <to>
                    <xdr:col>15</xdr:col>
                    <xdr:colOff>190500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2</xdr:row>
                    <xdr:rowOff>9525</xdr:rowOff>
                  </from>
                  <to>
                    <xdr:col>16</xdr:col>
                    <xdr:colOff>571500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16</xdr:col>
                    <xdr:colOff>828675</xdr:colOff>
                    <xdr:row>2</xdr:row>
                    <xdr:rowOff>9525</xdr:rowOff>
                  </from>
                  <to>
                    <xdr:col>18</xdr:col>
                    <xdr:colOff>866775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390525</xdr:colOff>
                    <xdr:row>29</xdr:row>
                    <xdr:rowOff>0</xdr:rowOff>
                  </from>
                  <to>
                    <xdr:col>7</xdr:col>
                    <xdr:colOff>304800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228600</xdr:rowOff>
                  </from>
                  <to>
                    <xdr:col>16</xdr:col>
                    <xdr:colOff>847725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8</xdr:col>
                    <xdr:colOff>476250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16</xdr:col>
                    <xdr:colOff>0</xdr:colOff>
                    <xdr:row>6</xdr:row>
                    <xdr:rowOff>438150</xdr:rowOff>
                  </from>
                  <to>
                    <xdr:col>16</xdr:col>
                    <xdr:colOff>1200150</xdr:colOff>
                    <xdr:row>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10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 altText="新生児、_x000a_低体重出生児">
                <anchor moveWithCells="1">
                  <from>
                    <xdr:col>14</xdr:col>
                    <xdr:colOff>495300</xdr:colOff>
                    <xdr:row>9</xdr:row>
                    <xdr:rowOff>504825</xdr:rowOff>
                  </from>
                  <to>
                    <xdr:col>18</xdr:col>
                    <xdr:colOff>9525</xdr:colOff>
                    <xdr:row>10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 altText="投与期間＊">
                <anchor moveWithCells="1">
                  <from>
                    <xdr:col>15</xdr:col>
                    <xdr:colOff>9525</xdr:colOff>
                    <xdr:row>11</xdr:row>
                    <xdr:rowOff>0</xdr:rowOff>
                  </from>
                  <to>
                    <xdr:col>17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 altText="25週以上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9525</xdr:rowOff>
                  </from>
                  <to>
                    <xdr:col>17</xdr:col>
                    <xdr:colOff>0</xdr:colOff>
                    <xdr:row>13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15</xdr:col>
                    <xdr:colOff>9525</xdr:colOff>
                    <xdr:row>15</xdr:row>
                    <xdr:rowOff>9525</xdr:rowOff>
                  </from>
                  <to>
                    <xdr:col>17</xdr:col>
                    <xdr:colOff>0</xdr:colOff>
                    <xdr:row>15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15</xdr:col>
                    <xdr:colOff>9525</xdr:colOff>
                    <xdr:row>18</xdr:row>
                    <xdr:rowOff>0</xdr:rowOff>
                  </from>
                  <to>
                    <xdr:col>17</xdr:col>
                    <xdr:colOff>0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9525</xdr:rowOff>
                  </from>
                  <to>
                    <xdr:col>9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9525</xdr:rowOff>
                  </from>
                  <to>
                    <xdr:col>9</xdr:col>
                    <xdr:colOff>0</xdr:colOff>
                    <xdr:row>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19050</xdr:rowOff>
                  </from>
                  <to>
                    <xdr:col>10</xdr:col>
                    <xdr:colOff>9525</xdr:colOff>
                    <xdr:row>10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5</xdr:col>
                    <xdr:colOff>9525</xdr:colOff>
                    <xdr:row>11</xdr:row>
                    <xdr:rowOff>9525</xdr:rowOff>
                  </from>
                  <to>
                    <xdr:col>9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9525</xdr:rowOff>
                  </from>
                  <to>
                    <xdr:col>8</xdr:col>
                    <xdr:colOff>476250</xdr:colOff>
                    <xdr:row>12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9525</xdr:rowOff>
                  </from>
                  <to>
                    <xdr:col>8</xdr:col>
                    <xdr:colOff>457200</xdr:colOff>
                    <xdr:row>13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9</xdr:col>
                    <xdr:colOff>0</xdr:colOff>
                    <xdr:row>14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9525</xdr:rowOff>
                  </from>
                  <to>
                    <xdr:col>8</xdr:col>
                    <xdr:colOff>476250</xdr:colOff>
                    <xdr:row>15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0</xdr:rowOff>
                  </from>
                  <to>
                    <xdr:col>8</xdr:col>
                    <xdr:colOff>476250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19050</xdr:rowOff>
                  </from>
                  <to>
                    <xdr:col>9</xdr:col>
                    <xdr:colOff>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11</xdr:col>
                    <xdr:colOff>0</xdr:colOff>
                    <xdr:row>7</xdr:row>
                    <xdr:rowOff>762000</xdr:rowOff>
                  </from>
                  <to>
                    <xdr:col>13</xdr:col>
                    <xdr:colOff>438150</xdr:colOff>
                    <xdr:row>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11</xdr:col>
                    <xdr:colOff>0</xdr:colOff>
                    <xdr:row>9</xdr:row>
                    <xdr:rowOff>0</xdr:rowOff>
                  </from>
                  <to>
                    <xdr:col>13</xdr:col>
                    <xdr:colOff>438150</xdr:colOff>
                    <xdr:row>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3" name="Check Box 36">
              <controlPr defaultSize="0" autoFill="0" autoLine="0" autoPict="0" altText="小児、成人（高齢者、肝・腎_x000a_　　　　　　　障害等合併症有）">
                <anchor moveWithCells="1">
                  <from>
                    <xdr:col>10</xdr:col>
                    <xdr:colOff>9525</xdr:colOff>
                    <xdr:row>10</xdr:row>
                    <xdr:rowOff>19050</xdr:rowOff>
                  </from>
                  <to>
                    <xdr:col>13</xdr:col>
                    <xdr:colOff>438150</xdr:colOff>
                    <xdr:row>10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4" name="Check Box 37">
              <controlPr defaultSize="0" autoFill="0" autoLine="0" autoPict="0">
                <anchor moveWithCells="1">
                  <from>
                    <xdr:col>10</xdr:col>
                    <xdr:colOff>9525</xdr:colOff>
                    <xdr:row>11</xdr:row>
                    <xdr:rowOff>0</xdr:rowOff>
                  </from>
                  <to>
                    <xdr:col>13</xdr:col>
                    <xdr:colOff>438150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5" name="Check Box 38">
              <controlPr defaultSize="0" autoFill="0" autoLine="0" autoPict="0">
                <anchor moveWithCells="1">
                  <from>
                    <xdr:col>10</xdr:col>
                    <xdr:colOff>9525</xdr:colOff>
                    <xdr:row>11</xdr:row>
                    <xdr:rowOff>247650</xdr:rowOff>
                  </from>
                  <to>
                    <xdr:col>13</xdr:col>
                    <xdr:colOff>438150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6" name="Check Box 39">
              <controlPr defaultSize="0" autoFill="0" autoLine="0" autoPict="0">
                <anchor moveWithCells="1">
                  <from>
                    <xdr:col>10</xdr:col>
                    <xdr:colOff>9525</xdr:colOff>
                    <xdr:row>13</xdr:row>
                    <xdr:rowOff>0</xdr:rowOff>
                  </from>
                  <to>
                    <xdr:col>13</xdr:col>
                    <xdr:colOff>438150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7" name="Check Box 41">
              <controlPr defaultSize="0" autoFill="0" autoLine="0" autoPict="0">
                <anchor moveWithCells="1">
                  <from>
                    <xdr:col>10</xdr:col>
                    <xdr:colOff>9525</xdr:colOff>
                    <xdr:row>15</xdr:row>
                    <xdr:rowOff>0</xdr:rowOff>
                  </from>
                  <to>
                    <xdr:col>13</xdr:col>
                    <xdr:colOff>438150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0</xdr:rowOff>
                  </from>
                  <to>
                    <xdr:col>13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10</xdr:col>
                    <xdr:colOff>0</xdr:colOff>
                    <xdr:row>18</xdr:row>
                    <xdr:rowOff>0</xdr:rowOff>
                  </from>
                  <to>
                    <xdr:col>13</xdr:col>
                    <xdr:colOff>438150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10</xdr:col>
                    <xdr:colOff>9525</xdr:colOff>
                    <xdr:row>19</xdr:row>
                    <xdr:rowOff>0</xdr:rowOff>
                  </from>
                  <to>
                    <xdr:col>13</xdr:col>
                    <xdr:colOff>438150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Check Box 49">
              <controlPr defaultSize="0" autoFill="0" autoLine="0" autoPict="0">
                <anchor moveWithCells="1">
                  <from>
                    <xdr:col>5</xdr:col>
                    <xdr:colOff>28575</xdr:colOff>
                    <xdr:row>7</xdr:row>
                    <xdr:rowOff>38100</xdr:rowOff>
                  </from>
                  <to>
                    <xdr:col>5</xdr:col>
                    <xdr:colOff>266700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Check Box 50">
              <controlPr defaultSize="0" autoFill="0" autoLine="0" autoPict="0">
                <anchor moveWithCells="1">
                  <from>
                    <xdr:col>10</xdr:col>
                    <xdr:colOff>38100</xdr:colOff>
                    <xdr:row>7</xdr:row>
                    <xdr:rowOff>19050</xdr:rowOff>
                  </from>
                  <to>
                    <xdr:col>10</xdr:col>
                    <xdr:colOff>266700</xdr:colOff>
                    <xdr:row>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>
                <anchor moveWithCells="1">
                  <from>
                    <xdr:col>15</xdr:col>
                    <xdr:colOff>28575</xdr:colOff>
                    <xdr:row>6</xdr:row>
                    <xdr:rowOff>438150</xdr:rowOff>
                  </from>
                  <to>
                    <xdr:col>15</xdr:col>
                    <xdr:colOff>247650</xdr:colOff>
                    <xdr:row>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4" name="Check Box 53">
              <controlPr defaultSize="0" autoFill="0" autoLine="0" autoPict="0">
                <anchor moveWithCells="1">
                  <from>
                    <xdr:col>11</xdr:col>
                    <xdr:colOff>9525</xdr:colOff>
                    <xdr:row>7</xdr:row>
                    <xdr:rowOff>19050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11-2_202408以降</vt:lpstr>
      <vt:lpstr>'11-2_202408以降'!Print_Area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2024-03-21T06:36:21Z</cp:lastPrinted>
  <dcterms:created xsi:type="dcterms:W3CDTF">2024-03-21T05:35:12Z</dcterms:created>
  <dcterms:modified xsi:type="dcterms:W3CDTF">2024-06-17T00:15:34Z</dcterms:modified>
</cp:coreProperties>
</file>