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P更新\"/>
    </mc:Choice>
  </mc:AlternateContent>
  <xr:revisionPtr revIDLastSave="0" documentId="13_ncr:1_{881BEE8F-D9E2-4A9E-B811-68FD05E33975}" xr6:coauthVersionLast="36" xr6:coauthVersionMax="36" xr10:uidLastSave="{00000000-0000-0000-0000-000000000000}"/>
  <bookViews>
    <workbookView xWindow="0" yWindow="0" windowWidth="20490" windowHeight="7455" xr2:uid="{B48037F8-AB32-40BA-82EF-33083EAC9DB5}"/>
  </bookViews>
  <sheets>
    <sheet name="11-1_202408以降" sheetId="1" r:id="rId1"/>
  </sheets>
  <definedNames>
    <definedName name="_xlnm.Print_Area" localSheetId="0">'11-1_202408以降'!$A$1:$P$35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P22" i="1" l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27" i="1" l="1"/>
  <c r="C28" i="1" s="1"/>
  <c r="P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32" authorId="0" shapeId="0" xr:uid="{855637BB-1A59-4268-947A-FA695725AD1A}">
      <text>
        <r>
          <rPr>
            <b/>
            <sz val="11"/>
            <color indexed="81"/>
            <rFont val="MS P ゴシック"/>
            <family val="3"/>
            <charset val="128"/>
          </rPr>
          <t>※入力時注意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表示
【○○○○/▲▲月　治験審査委員会】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MS P ゴシック"/>
            <family val="3"/>
            <charset val="128"/>
          </rPr>
          <t>yyyy/MM</t>
        </r>
        <r>
          <rPr>
            <b/>
            <sz val="10"/>
            <color indexed="81"/>
            <rFont val="MS P ゴシック"/>
            <family val="3"/>
            <charset val="128"/>
          </rPr>
          <t>(例：2024/03)</t>
        </r>
        <r>
          <rPr>
            <sz val="10"/>
            <color indexed="81"/>
            <rFont val="MS P ゴシック"/>
            <family val="3"/>
            <charset val="128"/>
          </rPr>
          <t>　</t>
        </r>
        <r>
          <rPr>
            <sz val="9"/>
            <color indexed="81"/>
            <rFont val="MS P ゴシック"/>
            <family val="3"/>
            <charset val="128"/>
          </rPr>
          <t xml:space="preserve">
で入力すると自動で表示になります。</t>
        </r>
      </text>
    </comment>
    <comment ref="P34" authorId="0" shapeId="0" xr:uid="{AC5607E6-E2AA-4CD1-9BAA-61BB7302DB02}">
      <text>
        <r>
          <rPr>
            <b/>
            <sz val="10"/>
            <color indexed="81"/>
            <rFont val="MS P ゴシック"/>
            <family val="3"/>
            <charset val="128"/>
          </rPr>
          <t>※該当の病院に☑する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<sst xmlns="http://schemas.openxmlformats.org/spreadsheetml/2006/main" count="58" uniqueCount="58">
  <si>
    <t>整理番号</t>
    <phoneticPr fontId="3"/>
  </si>
  <si>
    <t>区　　分</t>
    <phoneticPr fontId="3"/>
  </si>
  <si>
    <t>臨床試験研究費ポイント算出表</t>
    <phoneticPr fontId="3"/>
  </si>
  <si>
    <t>要素</t>
    <rPh sb="0" eb="2">
      <t>ヨウソ</t>
    </rPh>
    <phoneticPr fontId="3"/>
  </si>
  <si>
    <t>ウェイト</t>
    <phoneticPr fontId="3"/>
  </si>
  <si>
    <t>ﾎﾟｲﾝﾄ</t>
    <phoneticPr fontId="3"/>
  </si>
  <si>
    <t>小計</t>
    <rPh sb="0" eb="2">
      <t>ショウケイ</t>
    </rPh>
    <phoneticPr fontId="3"/>
  </si>
  <si>
    <t>Ⅰ
（ウェイト×1）</t>
    <phoneticPr fontId="3"/>
  </si>
  <si>
    <t>Ⅱ
（ウェイト×3）</t>
    <phoneticPr fontId="3"/>
  </si>
  <si>
    <t>Ⅲ
（ウェイト×5）</t>
    <phoneticPr fontId="3"/>
  </si>
  <si>
    <t>A</t>
    <phoneticPr fontId="3"/>
  </si>
  <si>
    <t>疾患の重篤度</t>
    <rPh sb="0" eb="2">
      <t>シッカン</t>
    </rPh>
    <rPh sb="3" eb="5">
      <t>ジュウトク</t>
    </rPh>
    <rPh sb="5" eb="6">
      <t>ド</t>
    </rPh>
    <phoneticPr fontId="3"/>
  </si>
  <si>
    <t>B</t>
    <phoneticPr fontId="3"/>
  </si>
  <si>
    <t>入院・外来の別</t>
  </si>
  <si>
    <t>C</t>
    <phoneticPr fontId="3"/>
  </si>
  <si>
    <t>治験薬の投与の経路</t>
  </si>
  <si>
    <t>D</t>
    <phoneticPr fontId="3"/>
  </si>
  <si>
    <t>デザイン</t>
  </si>
  <si>
    <t>E</t>
    <phoneticPr fontId="3"/>
  </si>
  <si>
    <t>ポピュレーション</t>
  </si>
  <si>
    <t>F</t>
    <phoneticPr fontId="3"/>
  </si>
  <si>
    <t>投与期間＊</t>
    <phoneticPr fontId="3"/>
  </si>
  <si>
    <t>G</t>
    <phoneticPr fontId="3"/>
  </si>
  <si>
    <t>後観察期間</t>
  </si>
  <si>
    <t>H</t>
    <phoneticPr fontId="3"/>
  </si>
  <si>
    <t>観察頻度（受診回数）</t>
  </si>
  <si>
    <t>I</t>
    <phoneticPr fontId="3"/>
  </si>
  <si>
    <t>臨床検査・自他覚症状
観察項目
（受診1回当たり）</t>
    <phoneticPr fontId="3"/>
  </si>
  <si>
    <t>J</t>
    <phoneticPr fontId="3"/>
  </si>
  <si>
    <t>薬物動態測定のための
採血・採尿
（受診1回当たり）</t>
    <phoneticPr fontId="3"/>
  </si>
  <si>
    <t>K</t>
    <phoneticPr fontId="3"/>
  </si>
  <si>
    <t>非侵襲的な機能検査
画像診断等</t>
    <phoneticPr fontId="3"/>
  </si>
  <si>
    <t>L</t>
    <phoneticPr fontId="3"/>
  </si>
  <si>
    <t>侵襲を伴う臨床薬理的
な検査・測定</t>
    <phoneticPr fontId="3"/>
  </si>
  <si>
    <t>M</t>
    <phoneticPr fontId="3"/>
  </si>
  <si>
    <t>治験薬製造承認の状況</t>
    <rPh sb="3" eb="7">
      <t>セイゾウショウニン</t>
    </rPh>
    <rPh sb="8" eb="10">
      <t>ジョウキョウ</t>
    </rPh>
    <phoneticPr fontId="3"/>
  </si>
  <si>
    <t>N</t>
    <phoneticPr fontId="3"/>
  </si>
  <si>
    <t>相の種類</t>
    <rPh sb="0" eb="1">
      <t>ソウ</t>
    </rPh>
    <rPh sb="2" eb="4">
      <t>シュルイ</t>
    </rPh>
    <phoneticPr fontId="3"/>
  </si>
  <si>
    <t>O</t>
    <phoneticPr fontId="3"/>
  </si>
  <si>
    <t>生検＊</t>
    <rPh sb="0" eb="2">
      <t>セイケン</t>
    </rPh>
    <phoneticPr fontId="3"/>
  </si>
  <si>
    <t>/回</t>
    <rPh sb="1" eb="2">
      <t>カイ</t>
    </rPh>
    <phoneticPr fontId="3"/>
  </si>
  <si>
    <t>P</t>
    <phoneticPr fontId="3"/>
  </si>
  <si>
    <t>その他＊</t>
    <rPh sb="2" eb="3">
      <t>タ</t>
    </rPh>
    <phoneticPr fontId="3"/>
  </si>
  <si>
    <t>【算定理由】</t>
    <rPh sb="1" eb="5">
      <t>サンテイリユウ</t>
    </rPh>
    <phoneticPr fontId="3"/>
  </si>
  <si>
    <t>＊</t>
  </si>
  <si>
    <t>49週を超える投与期間</t>
    <phoneticPr fontId="3"/>
  </si>
  <si>
    <t>週</t>
    <rPh sb="0" eb="1">
      <t>シュウ</t>
    </rPh>
    <phoneticPr fontId="3"/>
  </si>
  <si>
    <t>※24週毎に3ﾎﾟｲﾝﾄずつ加算する</t>
    <phoneticPr fontId="3"/>
  </si>
  <si>
    <t>合計ポイント数</t>
    <rPh sb="0" eb="2">
      <t>ゴウケイ</t>
    </rPh>
    <rPh sb="6" eb="7">
      <t>スウ</t>
    </rPh>
    <phoneticPr fontId="3"/>
  </si>
  <si>
    <t>臨床試験研究費＝（</t>
    <rPh sb="0" eb="2">
      <t>リンショウ</t>
    </rPh>
    <rPh sb="2" eb="4">
      <t>シケン</t>
    </rPh>
    <rPh sb="4" eb="6">
      <t>ケンキュウ</t>
    </rPh>
    <rPh sb="6" eb="7">
      <t>ヒ</t>
    </rPh>
    <phoneticPr fontId="3"/>
  </si>
  <si>
    <t>）</t>
    <phoneticPr fontId="3"/>
  </si>
  <si>
    <t>ポイント×</t>
    <phoneticPr fontId="3"/>
  </si>
  <si>
    <t>円×（</t>
    <rPh sb="0" eb="1">
      <t>エン</t>
    </rPh>
    <phoneticPr fontId="3"/>
  </si>
  <si>
    <t>＊〈O_生検〉回数を説明欄に入力して下さい。</t>
    <rPh sb="4" eb="6">
      <t>セイケン</t>
    </rPh>
    <rPh sb="7" eb="8">
      <t>カイ</t>
    </rPh>
    <rPh sb="8" eb="9">
      <t>スウ</t>
    </rPh>
    <rPh sb="10" eb="12">
      <t>セツメイ</t>
    </rPh>
    <rPh sb="12" eb="13">
      <t>ラン</t>
    </rPh>
    <rPh sb="14" eb="16">
      <t>ニュウリョク</t>
    </rPh>
    <phoneticPr fontId="3"/>
  </si>
  <si>
    <t>＊〈P_その他〉のポイントについては、ウェイト欄にポイント数を入力し、その算定理由を明記して下さい。</t>
    <rPh sb="23" eb="24">
      <t>ラン</t>
    </rPh>
    <rPh sb="29" eb="30">
      <t>カズ</t>
    </rPh>
    <rPh sb="31" eb="33">
      <t>ニュウリョク</t>
    </rPh>
    <phoneticPr fontId="3"/>
  </si>
  <si>
    <t>＊ 49週を超える投与期間については、24週毎に3ﾎﾟｲﾝﾄずつ加算する。
　（ウェイト欄に合計ﾎﾟｲﾝﾄ数、加算分の合計週を説明欄に記載）</t>
    <rPh sb="44" eb="45">
      <t>ラン</t>
    </rPh>
    <rPh sb="46" eb="48">
      <t>ゴウケイ</t>
    </rPh>
    <rPh sb="53" eb="54">
      <t>カズ</t>
    </rPh>
    <rPh sb="55" eb="58">
      <t>カサンブン</t>
    </rPh>
    <rPh sb="59" eb="61">
      <t>ゴウケイ</t>
    </rPh>
    <rPh sb="61" eb="62">
      <t>シュウ</t>
    </rPh>
    <rPh sb="63" eb="66">
      <t>セツメイラン</t>
    </rPh>
    <rPh sb="67" eb="69">
      <t>キサイ</t>
    </rPh>
    <phoneticPr fontId="3"/>
  </si>
  <si>
    <t>当院書式 11-1</t>
    <rPh sb="0" eb="2">
      <t>トウイン</t>
    </rPh>
    <rPh sb="2" eb="4">
      <t>ショシキ</t>
    </rPh>
    <phoneticPr fontId="3"/>
  </si>
  <si>
    <r>
      <t>）症例</t>
    </r>
    <r>
      <rPr>
        <sz val="10"/>
        <color theme="1"/>
        <rFont val="Calibri"/>
        <family val="3"/>
      </rPr>
      <t>×</t>
    </r>
    <r>
      <rPr>
        <sz val="10"/>
        <color theme="1"/>
        <rFont val="HGSｺﾞｼｯｸM"/>
        <family val="3"/>
        <charset val="128"/>
      </rPr>
      <t>（消費税）＝</t>
    </r>
    <rPh sb="1" eb="3">
      <t>ショウレイ</t>
    </rPh>
    <rPh sb="5" eb="8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</si>
</sst>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&quot;円&quot;"/>
    <numFmt numFmtId="178" formatCode="&quot;【&quot;yyyy/mm&quot;月&quot;\ &quot;治&quot;&quot;験&quot;&quot;審&quot;&quot;査&quot;&quot;委&quot;&quot;員&quot;&quot;会&quot;&quot;】&quot;"/>
  </numFmts>
  <fonts count="15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2"/>
      <color theme="1"/>
      <name val="HGSｺﾞｼｯｸM"/>
      <family val="3"/>
      <charset val="128"/>
    </font>
    <font>
      <sz val="10"/>
      <color theme="1"/>
      <name val="Calibri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right" vertical="center" shrinkToFit="1"/>
    </xf>
    <xf numFmtId="0" fontId="2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O$8" lockText="1" noThreeD="1"/>
</file>

<file path=xl/ctrlProps/ctrlProp11.xml><?xml version="1.0" encoding="utf-8"?>
<formControlPr xmlns="http://schemas.microsoft.com/office/spreadsheetml/2009/9/main" objectType="CheckBox" fmlaLink="$O$10" lockText="1" noThreeD="1"/>
</file>

<file path=xl/ctrlProps/ctrlProp12.xml><?xml version="1.0" encoding="utf-8"?>
<formControlPr xmlns="http://schemas.microsoft.com/office/spreadsheetml/2009/9/main" objectType="CheckBox" fmlaLink="$O$11" lockText="1" noThreeD="1"/>
</file>

<file path=xl/ctrlProps/ctrlProp13.xml><?xml version="1.0" encoding="utf-8"?>
<formControlPr xmlns="http://schemas.microsoft.com/office/spreadsheetml/2009/9/main" objectType="CheckBox" fmlaLink="$O$12" noThreeD="1"/>
</file>

<file path=xl/ctrlProps/ctrlProp14.xml><?xml version="1.0" encoding="utf-8"?>
<formControlPr xmlns="http://schemas.microsoft.com/office/spreadsheetml/2009/9/main" objectType="CheckBox" fmlaLink="$O$13" lockText="1" noThreeD="1"/>
</file>

<file path=xl/ctrlProps/ctrlProp15.xml><?xml version="1.0" encoding="utf-8"?>
<formControlPr xmlns="http://schemas.microsoft.com/office/spreadsheetml/2009/9/main" objectType="CheckBox" fmlaLink="$O$14" lockText="1" noThreeD="1"/>
</file>

<file path=xl/ctrlProps/ctrlProp16.xml><?xml version="1.0" encoding="utf-8"?>
<formControlPr xmlns="http://schemas.microsoft.com/office/spreadsheetml/2009/9/main" objectType="CheckBox" fmlaLink="$O$15" lockText="1" noThreeD="1"/>
</file>

<file path=xl/ctrlProps/ctrlProp17.xml><?xml version="1.0" encoding="utf-8"?>
<formControlPr xmlns="http://schemas.microsoft.com/office/spreadsheetml/2009/9/main" objectType="CheckBox" fmlaLink="$O$16" lockText="1" noThreeD="1"/>
</file>

<file path=xl/ctrlProps/ctrlProp18.xml><?xml version="1.0" encoding="utf-8"?>
<formControlPr xmlns="http://schemas.microsoft.com/office/spreadsheetml/2009/9/main" objectType="CheckBox" fmlaLink="$O$17" lockText="1" noThreeD="1"/>
</file>

<file path=xl/ctrlProps/ctrlProp19.xml><?xml version="1.0" encoding="utf-8"?>
<formControlPr xmlns="http://schemas.microsoft.com/office/spreadsheetml/2009/9/main" objectType="CheckBox" fmlaLink="$O$1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O$19" lockText="1" noThreeD="1"/>
</file>

<file path=xl/ctrlProps/ctrlProp21.xml><?xml version="1.0" encoding="utf-8"?>
<formControlPr xmlns="http://schemas.microsoft.com/office/spreadsheetml/2009/9/main" objectType="CheckBox" fmlaLink="$O$20" lockText="1" noThreeD="1"/>
</file>

<file path=xl/ctrlProps/ctrlProp22.xml><?xml version="1.0" encoding="utf-8"?>
<formControlPr xmlns="http://schemas.microsoft.com/office/spreadsheetml/2009/9/main" objectType="CheckBox" fmlaLink="$I$9" lockText="1" noThreeD="1"/>
</file>

<file path=xl/ctrlProps/ctrlProp23.xml><?xml version="1.0" encoding="utf-8"?>
<formControlPr xmlns="http://schemas.microsoft.com/office/spreadsheetml/2009/9/main" objectType="CheckBox" fmlaLink="$I$10" lockText="1" noThreeD="1"/>
</file>

<file path=xl/ctrlProps/ctrlProp24.xml><?xml version="1.0" encoding="utf-8"?>
<formControlPr xmlns="http://schemas.microsoft.com/office/spreadsheetml/2009/9/main" objectType="CheckBox" fmlaLink="$I$11" lockText="1" noThreeD="1"/>
</file>

<file path=xl/ctrlProps/ctrlProp25.xml><?xml version="1.0" encoding="utf-8"?>
<formControlPr xmlns="http://schemas.microsoft.com/office/spreadsheetml/2009/9/main" objectType="CheckBox" fmlaLink="$I$12" lockText="1" noThreeD="1"/>
</file>

<file path=xl/ctrlProps/ctrlProp26.xml><?xml version="1.0" encoding="utf-8"?>
<formControlPr xmlns="http://schemas.microsoft.com/office/spreadsheetml/2009/9/main" objectType="CheckBox" fmlaLink="$I$13" lockText="1" noThreeD="1"/>
</file>

<file path=xl/ctrlProps/ctrlProp27.xml><?xml version="1.0" encoding="utf-8"?>
<formControlPr xmlns="http://schemas.microsoft.com/office/spreadsheetml/2009/9/main" objectType="CheckBox" fmlaLink="$I$14" lockText="1" noThreeD="1"/>
</file>

<file path=xl/ctrlProps/ctrlProp28.xml><?xml version="1.0" encoding="utf-8"?>
<formControlPr xmlns="http://schemas.microsoft.com/office/spreadsheetml/2009/9/main" objectType="CheckBox" fmlaLink="$I$15" lockText="1" noThreeD="1"/>
</file>

<file path=xl/ctrlProps/ctrlProp29.xml><?xml version="1.0" encoding="utf-8"?>
<formControlPr xmlns="http://schemas.microsoft.com/office/spreadsheetml/2009/9/main" objectType="CheckBox" fmlaLink="$I$1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I$17" lockText="1" noThreeD="1"/>
</file>

<file path=xl/ctrlProps/ctrlProp31.xml><?xml version="1.0" encoding="utf-8"?>
<formControlPr xmlns="http://schemas.microsoft.com/office/spreadsheetml/2009/9/main" objectType="CheckBox" fmlaLink="$I$20" lockText="1" noThreeD="1"/>
</file>

<file path=xl/ctrlProps/ctrlProp32.xml><?xml version="1.0" encoding="utf-8"?>
<formControlPr xmlns="http://schemas.microsoft.com/office/spreadsheetml/2009/9/main" objectType="CheckBox" fmlaLink="$I$21" lockText="1" noThreeD="1"/>
</file>

<file path=xl/ctrlProps/ctrlProp33.xml><?xml version="1.0" encoding="utf-8"?>
<formControlPr xmlns="http://schemas.microsoft.com/office/spreadsheetml/2009/9/main" objectType="CheckBox" fmlaLink="$M$9" lockText="1" noThreeD="1"/>
</file>

<file path=xl/ctrlProps/ctrlProp34.xml><?xml version="1.0" encoding="utf-8"?>
<formControlPr xmlns="http://schemas.microsoft.com/office/spreadsheetml/2009/9/main" objectType="CheckBox" fmlaLink="$M$10" lockText="1" noThreeD="1"/>
</file>

<file path=xl/ctrlProps/ctrlProp35.xml><?xml version="1.0" encoding="utf-8"?>
<formControlPr xmlns="http://schemas.microsoft.com/office/spreadsheetml/2009/9/main" objectType="CheckBox" fmlaLink="$M$11" lockText="1" noThreeD="1"/>
</file>

<file path=xl/ctrlProps/ctrlProp36.xml><?xml version="1.0" encoding="utf-8"?>
<formControlPr xmlns="http://schemas.microsoft.com/office/spreadsheetml/2009/9/main" objectType="CheckBox" fmlaLink="$M$12" noThreeD="1"/>
</file>

<file path=xl/ctrlProps/ctrlProp37.xml><?xml version="1.0" encoding="utf-8"?>
<formControlPr xmlns="http://schemas.microsoft.com/office/spreadsheetml/2009/9/main" objectType="CheckBox" fmlaLink="$M$13" lockText="1" noThreeD="1"/>
</file>

<file path=xl/ctrlProps/ctrlProp38.xml><?xml version="1.0" encoding="utf-8"?>
<formControlPr xmlns="http://schemas.microsoft.com/office/spreadsheetml/2009/9/main" objectType="CheckBox" fmlaLink="$M$14" lockText="1" noThreeD="1"/>
</file>

<file path=xl/ctrlProps/ctrlProp39.xml><?xml version="1.0" encoding="utf-8"?>
<formControlPr xmlns="http://schemas.microsoft.com/office/spreadsheetml/2009/9/main" objectType="CheckBox" fmlaLink="$M$15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M$16" lockText="1" noThreeD="1"/>
</file>

<file path=xl/ctrlProps/ctrlProp41.xml><?xml version="1.0" encoding="utf-8"?>
<formControlPr xmlns="http://schemas.microsoft.com/office/spreadsheetml/2009/9/main" objectType="CheckBox" fmlaLink="$M$17" lockText="1" noThreeD="1"/>
</file>

<file path=xl/ctrlProps/ctrlProp42.xml><?xml version="1.0" encoding="utf-8"?>
<formControlPr xmlns="http://schemas.microsoft.com/office/spreadsheetml/2009/9/main" objectType="CheckBox" fmlaLink="$M$18" lockText="1" noThreeD="1"/>
</file>

<file path=xl/ctrlProps/ctrlProp43.xml><?xml version="1.0" encoding="utf-8"?>
<formControlPr xmlns="http://schemas.microsoft.com/office/spreadsheetml/2009/9/main" objectType="CheckBox" fmlaLink="$M$19" lockText="1" noThreeD="1"/>
</file>

<file path=xl/ctrlProps/ctrlProp44.xml><?xml version="1.0" encoding="utf-8"?>
<formControlPr xmlns="http://schemas.microsoft.com/office/spreadsheetml/2009/9/main" objectType="CheckBox" fmlaLink="$M$20" lockText="1" noThreeD="1"/>
</file>

<file path=xl/ctrlProps/ctrlProp45.xml><?xml version="1.0" encoding="utf-8"?>
<formControlPr xmlns="http://schemas.microsoft.com/office/spreadsheetml/2009/9/main" objectType="CheckBox" fmlaLink="$M$21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I$8" lockText="1" noThreeD="1"/>
</file>

<file path=xl/ctrlProps/ctrlProp9.xml><?xml version="1.0" encoding="utf-8"?>
<formControlPr xmlns="http://schemas.microsoft.com/office/spreadsheetml/2009/9/main" objectType="CheckBox" fmlaLink="$M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</xdr:row>
          <xdr:rowOff>0</xdr:rowOff>
        </xdr:from>
        <xdr:to>
          <xdr:col>15</xdr:col>
          <xdr:colOff>866775</xdr:colOff>
          <xdr:row>3</xdr:row>
          <xdr:rowOff>28575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81500" y="238125"/>
              <a:ext cx="2486025" cy="504825"/>
              <a:chOff x="3114675" y="228600"/>
              <a:chExt cx="2742790" cy="50482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114675" y="22860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治験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800474" y="228600"/>
                <a:ext cx="12192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製造販売後臨床試験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114675" y="485775"/>
                <a:ext cx="6000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800474" y="47625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医療機器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4619217" y="476250"/>
                <a:ext cx="1238248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再生医療等製品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33</xdr:row>
          <xdr:rowOff>0</xdr:rowOff>
        </xdr:from>
        <xdr:to>
          <xdr:col>7</xdr:col>
          <xdr:colOff>133350</xdr:colOff>
          <xdr:row>34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岩手医科大学附属病院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228600</xdr:rowOff>
        </xdr:from>
        <xdr:to>
          <xdr:col>13</xdr:col>
          <xdr:colOff>1123950</xdr:colOff>
          <xdr:row>34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岩手医科大学附属内丸メディカルセンター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9525</xdr:rowOff>
        </xdr:from>
        <xdr:to>
          <xdr:col>7</xdr:col>
          <xdr:colOff>476250</xdr:colOff>
          <xdr:row>7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11</xdr:col>
          <xdr:colOff>438150</xdr:colOff>
          <xdr:row>7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中等度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438150</xdr:rowOff>
        </xdr:from>
        <xdr:to>
          <xdr:col>13</xdr:col>
          <xdr:colOff>1085850</xdr:colOff>
          <xdr:row>7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重症又は重篤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13</xdr:col>
          <xdr:colOff>1085850</xdr:colOff>
          <xdr:row>9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静注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1076325</xdr:colOff>
          <xdr:row>10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二重盲検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9525</xdr:rowOff>
        </xdr:from>
        <xdr:to>
          <xdr:col>13</xdr:col>
          <xdr:colOff>1066800</xdr:colOff>
          <xdr:row>11</xdr:row>
          <xdr:rowOff>628650</xdr:rowOff>
        </xdr:to>
        <xdr:sp macro="" textlink="">
          <xdr:nvSpPr>
            <xdr:cNvPr id="1037" name="Check Box 13" descr="新生児、&#10;低体重出生児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新生児、　　　　　　　　　低体重出生児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9525</xdr:rowOff>
        </xdr:from>
        <xdr:to>
          <xdr:col>13</xdr:col>
          <xdr:colOff>1171575</xdr:colOff>
          <xdr:row>12</xdr:row>
          <xdr:rowOff>238125</xdr:rowOff>
        </xdr:to>
        <xdr:sp macro="" textlink="">
          <xdr:nvSpPr>
            <xdr:cNvPr id="1038" name="Check Box 14" descr="投与期間＊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25～48週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9525</xdr:rowOff>
        </xdr:from>
        <xdr:to>
          <xdr:col>13</xdr:col>
          <xdr:colOff>1066800</xdr:colOff>
          <xdr:row>13</xdr:row>
          <xdr:rowOff>228600</xdr:rowOff>
        </xdr:to>
        <xdr:sp macro="" textlink="">
          <xdr:nvSpPr>
            <xdr:cNvPr id="1039" name="Check Box 15" descr="25週以上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25週以上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238125</xdr:rowOff>
        </xdr:from>
        <xdr:to>
          <xdr:col>13</xdr:col>
          <xdr:colOff>1076325</xdr:colOff>
          <xdr:row>14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4週に3回以上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9525</xdr:rowOff>
        </xdr:from>
        <xdr:to>
          <xdr:col>13</xdr:col>
          <xdr:colOff>1076325</xdr:colOff>
          <xdr:row>15</xdr:row>
          <xdr:rowOff>619125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101項目以上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9525</xdr:rowOff>
        </xdr:from>
        <xdr:to>
          <xdr:col>13</xdr:col>
          <xdr:colOff>1085850</xdr:colOff>
          <xdr:row>17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9525</xdr:rowOff>
        </xdr:from>
        <xdr:to>
          <xdr:col>13</xdr:col>
          <xdr:colOff>1076325</xdr:colOff>
          <xdr:row>18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9525</xdr:rowOff>
        </xdr:from>
        <xdr:to>
          <xdr:col>13</xdr:col>
          <xdr:colOff>1076325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13</xdr:col>
          <xdr:colOff>1085850</xdr:colOff>
          <xdr:row>19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9525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9525</xdr:rowOff>
        </xdr:from>
        <xdr:to>
          <xdr:col>8</xdr:col>
          <xdr:colOff>0</xdr:colOff>
          <xdr:row>9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外用・経口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7</xdr:col>
          <xdr:colOff>476250</xdr:colOff>
          <xdr:row>10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オープン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9525</xdr:rowOff>
        </xdr:from>
        <xdr:to>
          <xdr:col>8</xdr:col>
          <xdr:colOff>0</xdr:colOff>
          <xdr:row>11</xdr:row>
          <xdr:rowOff>628650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9525</xdr:rowOff>
        </xdr:from>
        <xdr:to>
          <xdr:col>9</xdr:col>
          <xdr:colOff>9525</xdr:colOff>
          <xdr:row>12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9525</xdr:rowOff>
        </xdr:from>
        <xdr:to>
          <xdr:col>7</xdr:col>
          <xdr:colOff>476250</xdr:colOff>
          <xdr:row>13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9525</xdr:rowOff>
        </xdr:from>
        <xdr:to>
          <xdr:col>7</xdr:col>
          <xdr:colOff>457200</xdr:colOff>
          <xdr:row>14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4週に1回以内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9</xdr:col>
          <xdr:colOff>9525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50項目以内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9525</xdr:rowOff>
        </xdr:from>
        <xdr:to>
          <xdr:col>7</xdr:col>
          <xdr:colOff>476250</xdr:colOff>
          <xdr:row>17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7</xdr:col>
          <xdr:colOff>476250</xdr:colOff>
          <xdr:row>19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他の適応に国内で承認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9525</xdr:rowOff>
        </xdr:from>
        <xdr:to>
          <xdr:col>8</xdr:col>
          <xdr:colOff>0</xdr:colOff>
          <xdr:row>20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Ⅱ・Ⅲ相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11</xdr:col>
          <xdr:colOff>438150</xdr:colOff>
          <xdr:row>8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438150</xdr:colOff>
          <xdr:row>9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皮下・筋注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11</xdr:col>
          <xdr:colOff>438150</xdr:colOff>
          <xdr:row>10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19050</xdr:rowOff>
        </xdr:from>
        <xdr:to>
          <xdr:col>13</xdr:col>
          <xdr:colOff>9525</xdr:colOff>
          <xdr:row>11</xdr:row>
          <xdr:rowOff>695325</xdr:rowOff>
        </xdr:to>
        <xdr:sp macro="" textlink="">
          <xdr:nvSpPr>
            <xdr:cNvPr id="1060" name="Check Box 36" descr="小児、成人（高齢者、肝・腎&#10;　　　　　　　障害等合併症有）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小児、成人　　　　　　　　　　　　　　　　　　　　　　　（高齢者、肝・腎　　　　　　　　　　　　　　　　　　　　障害等合併症有）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11</xdr:col>
          <xdr:colOff>438150</xdr:colOff>
          <xdr:row>12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5～24週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438150</xdr:colOff>
          <xdr:row>13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5～24週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11</xdr:col>
          <xdr:colOff>438150</xdr:colOff>
          <xdr:row>14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4週に2回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11</xdr:col>
          <xdr:colOff>438150</xdr:colOff>
          <xdr:row>16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51～100項目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11</xdr:col>
          <xdr:colOff>438150</xdr:colOff>
          <xdr:row>17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2～3回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11</xdr:col>
          <xdr:colOff>438150</xdr:colOff>
          <xdr:row>18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5項目以下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11</xdr:col>
          <xdr:colOff>438150</xdr:colOff>
          <xdr:row>19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5項目以下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11</xdr:col>
          <xdr:colOff>438150</xdr:colOff>
          <xdr:row>19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同一適応に欧米で承認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11</xdr:col>
          <xdr:colOff>438150</xdr:colOff>
          <xdr:row>20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Ⅰ相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B221-9811-4C0C-BADF-29519E5D6C98}">
  <sheetPr codeName="Sheet1"/>
  <dimension ref="A1:P34"/>
  <sheetViews>
    <sheetView tabSelected="1" zoomScaleNormal="100" workbookViewId="0">
      <selection activeCell="S16" sqref="S16"/>
    </sheetView>
  </sheetViews>
  <sheetFormatPr defaultRowHeight="13.5"/>
  <cols>
    <col min="1" max="1" width="3.625" style="2" customWidth="1"/>
    <col min="2" max="2" width="12.625" style="1" customWidth="1"/>
    <col min="3" max="3" width="5.625" style="1" customWidth="1"/>
    <col min="4" max="4" width="1.625" style="1" customWidth="1"/>
    <col min="5" max="5" width="4.625" style="1" customWidth="1"/>
    <col min="6" max="6" width="5.375" style="1" customWidth="1"/>
    <col min="7" max="7" width="5.875" style="1" customWidth="1"/>
    <col min="8" max="8" width="6.375" style="1" customWidth="1"/>
    <col min="9" max="9" width="6.625" style="1" hidden="1" customWidth="1"/>
    <col min="10" max="10" width="4.625" style="1" customWidth="1"/>
    <col min="11" max="11" width="6.625" style="1" customWidth="1"/>
    <col min="12" max="12" width="5.875" style="1" customWidth="1"/>
    <col min="13" max="13" width="6.625" style="1" hidden="1" customWidth="1"/>
    <col min="14" max="14" width="15.875" style="1" customWidth="1"/>
    <col min="15" max="15" width="6.625" style="1" hidden="1" customWidth="1"/>
    <col min="16" max="16" width="13.625" style="1" customWidth="1"/>
    <col min="17" max="16384" width="9" style="1"/>
  </cols>
  <sheetData>
    <row r="1" spans="1:16" ht="18.75" customHeight="1">
      <c r="A1" s="21" t="s">
        <v>56</v>
      </c>
      <c r="B1" s="21"/>
      <c r="H1" s="22" t="s">
        <v>0</v>
      </c>
      <c r="I1" s="23"/>
      <c r="J1" s="23"/>
      <c r="K1" s="24"/>
      <c r="L1" s="22"/>
      <c r="M1" s="23"/>
      <c r="N1" s="23"/>
      <c r="O1" s="23"/>
      <c r="P1" s="24"/>
    </row>
    <row r="2" spans="1:16" ht="18.75" customHeight="1">
      <c r="H2" s="25" t="s">
        <v>1</v>
      </c>
      <c r="I2" s="26"/>
      <c r="J2" s="26"/>
      <c r="K2" s="27"/>
      <c r="L2" s="25"/>
      <c r="M2" s="26"/>
      <c r="N2" s="26"/>
      <c r="O2" s="26"/>
      <c r="P2" s="27"/>
    </row>
    <row r="3" spans="1:16" ht="18.75" customHeight="1">
      <c r="H3" s="28"/>
      <c r="I3" s="29"/>
      <c r="J3" s="29"/>
      <c r="K3" s="30"/>
      <c r="L3" s="28"/>
      <c r="M3" s="29"/>
      <c r="N3" s="29"/>
      <c r="O3" s="29"/>
      <c r="P3" s="30"/>
    </row>
    <row r="4" spans="1:16" ht="18.75" customHeight="1"/>
    <row r="5" spans="1:16" ht="45" customHeight="1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8.75" customHeight="1">
      <c r="A6" s="31" t="s">
        <v>3</v>
      </c>
      <c r="B6" s="31"/>
      <c r="C6" s="31"/>
      <c r="D6" s="31"/>
      <c r="E6" s="32" t="s">
        <v>4</v>
      </c>
      <c r="F6" s="31" t="s">
        <v>5</v>
      </c>
      <c r="G6" s="31"/>
      <c r="H6" s="31"/>
      <c r="I6" s="31"/>
      <c r="J6" s="31"/>
      <c r="K6" s="31"/>
      <c r="L6" s="31"/>
      <c r="M6" s="31"/>
      <c r="N6" s="31"/>
      <c r="O6" s="31"/>
      <c r="P6" s="33" t="s">
        <v>6</v>
      </c>
    </row>
    <row r="7" spans="1:16" ht="35.1" customHeight="1">
      <c r="A7" s="31"/>
      <c r="B7" s="31"/>
      <c r="C7" s="31"/>
      <c r="D7" s="31"/>
      <c r="E7" s="32"/>
      <c r="F7" s="35" t="s">
        <v>7</v>
      </c>
      <c r="G7" s="35"/>
      <c r="H7" s="35"/>
      <c r="I7" s="3"/>
      <c r="J7" s="35" t="s">
        <v>8</v>
      </c>
      <c r="K7" s="35"/>
      <c r="L7" s="35"/>
      <c r="M7" s="3"/>
      <c r="N7" s="3" t="s">
        <v>9</v>
      </c>
      <c r="O7" s="4"/>
      <c r="P7" s="34"/>
    </row>
    <row r="8" spans="1:16" ht="20.100000000000001" customHeight="1">
      <c r="A8" s="5" t="s">
        <v>10</v>
      </c>
      <c r="B8" s="36" t="s">
        <v>11</v>
      </c>
      <c r="C8" s="36"/>
      <c r="D8" s="36"/>
      <c r="E8" s="5">
        <v>2</v>
      </c>
      <c r="F8" s="36"/>
      <c r="G8" s="36"/>
      <c r="H8" s="36"/>
      <c r="I8" s="4" t="b">
        <v>0</v>
      </c>
      <c r="J8" s="36"/>
      <c r="K8" s="36"/>
      <c r="L8" s="36"/>
      <c r="M8" s="4" t="b">
        <v>0</v>
      </c>
      <c r="N8" s="4"/>
      <c r="O8" s="4" t="b">
        <v>0</v>
      </c>
      <c r="P8" s="6" t="str">
        <f>IF(I8=TRUE,E8*1,IF(M8=TRUE,E8*3,IF(O8=TRUE,E8*5,"0")))</f>
        <v>0</v>
      </c>
    </row>
    <row r="9" spans="1:16" ht="20.100000000000001" customHeight="1">
      <c r="A9" s="5" t="s">
        <v>12</v>
      </c>
      <c r="B9" s="36" t="s">
        <v>13</v>
      </c>
      <c r="C9" s="36"/>
      <c r="D9" s="36"/>
      <c r="E9" s="5">
        <v>1</v>
      </c>
      <c r="F9" s="36"/>
      <c r="G9" s="36"/>
      <c r="H9" s="36"/>
      <c r="I9" s="4" t="b">
        <v>0</v>
      </c>
      <c r="J9" s="36"/>
      <c r="K9" s="36"/>
      <c r="L9" s="36"/>
      <c r="M9" s="4" t="b">
        <v>0</v>
      </c>
      <c r="N9" s="7"/>
      <c r="O9" s="4"/>
      <c r="P9" s="6" t="str">
        <f t="shared" ref="P9:P21" si="0">IF(I9=TRUE,E9*1,IF(M9=TRUE,E9*3,IF(O9=TRUE,E9*5,"0")))</f>
        <v>0</v>
      </c>
    </row>
    <row r="10" spans="1:16" ht="20.100000000000001" customHeight="1">
      <c r="A10" s="5" t="s">
        <v>14</v>
      </c>
      <c r="B10" s="36" t="s">
        <v>15</v>
      </c>
      <c r="C10" s="36"/>
      <c r="D10" s="36"/>
      <c r="E10" s="5">
        <v>1</v>
      </c>
      <c r="F10" s="36"/>
      <c r="G10" s="36"/>
      <c r="H10" s="36"/>
      <c r="I10" s="4" t="b">
        <v>0</v>
      </c>
      <c r="J10" s="36"/>
      <c r="K10" s="36"/>
      <c r="L10" s="36"/>
      <c r="M10" s="4" t="b">
        <v>0</v>
      </c>
      <c r="N10" s="4"/>
      <c r="O10" s="4" t="b">
        <v>0</v>
      </c>
      <c r="P10" s="6" t="str">
        <f t="shared" si="0"/>
        <v>0</v>
      </c>
    </row>
    <row r="11" spans="1:16" ht="20.100000000000001" customHeight="1">
      <c r="A11" s="5" t="s">
        <v>16</v>
      </c>
      <c r="B11" s="36" t="s">
        <v>17</v>
      </c>
      <c r="C11" s="36"/>
      <c r="D11" s="36"/>
      <c r="E11" s="5">
        <v>3</v>
      </c>
      <c r="F11" s="36"/>
      <c r="G11" s="36"/>
      <c r="H11" s="36"/>
      <c r="I11" s="4" t="b">
        <v>0</v>
      </c>
      <c r="J11" s="36"/>
      <c r="K11" s="36"/>
      <c r="L11" s="36"/>
      <c r="M11" s="4" t="b">
        <v>0</v>
      </c>
      <c r="N11" s="4"/>
      <c r="O11" s="4" t="b">
        <v>0</v>
      </c>
      <c r="P11" s="6" t="str">
        <f t="shared" si="0"/>
        <v>0</v>
      </c>
    </row>
    <row r="12" spans="1:16" ht="54.95" customHeight="1">
      <c r="A12" s="5" t="s">
        <v>18</v>
      </c>
      <c r="B12" s="36" t="s">
        <v>19</v>
      </c>
      <c r="C12" s="36"/>
      <c r="D12" s="36"/>
      <c r="E12" s="5">
        <v>1</v>
      </c>
      <c r="F12" s="36"/>
      <c r="G12" s="36"/>
      <c r="H12" s="36"/>
      <c r="I12" s="4" t="b">
        <v>0</v>
      </c>
      <c r="J12" s="36"/>
      <c r="K12" s="36"/>
      <c r="L12" s="36"/>
      <c r="M12" s="4" t="b">
        <v>0</v>
      </c>
      <c r="N12" s="4"/>
      <c r="O12" s="4" t="b">
        <v>0</v>
      </c>
      <c r="P12" s="6" t="str">
        <f t="shared" si="0"/>
        <v>0</v>
      </c>
    </row>
    <row r="13" spans="1:16" ht="20.100000000000001" customHeight="1">
      <c r="A13" s="5" t="s">
        <v>20</v>
      </c>
      <c r="B13" s="36" t="s">
        <v>21</v>
      </c>
      <c r="C13" s="36"/>
      <c r="D13" s="36"/>
      <c r="E13" s="5">
        <v>2</v>
      </c>
      <c r="F13" s="36"/>
      <c r="G13" s="36"/>
      <c r="H13" s="36"/>
      <c r="I13" s="4" t="b">
        <v>0</v>
      </c>
      <c r="J13" s="36"/>
      <c r="K13" s="36"/>
      <c r="L13" s="36"/>
      <c r="M13" s="4" t="b">
        <v>0</v>
      </c>
      <c r="N13" s="4"/>
      <c r="O13" s="4" t="b">
        <v>0</v>
      </c>
      <c r="P13" s="6" t="str">
        <f t="shared" si="0"/>
        <v>0</v>
      </c>
    </row>
    <row r="14" spans="1:16" ht="20.100000000000001" customHeight="1">
      <c r="A14" s="5" t="s">
        <v>22</v>
      </c>
      <c r="B14" s="36" t="s">
        <v>23</v>
      </c>
      <c r="C14" s="36"/>
      <c r="D14" s="36"/>
      <c r="E14" s="5">
        <v>2</v>
      </c>
      <c r="F14" s="36"/>
      <c r="G14" s="36"/>
      <c r="H14" s="36"/>
      <c r="I14" s="4" t="b">
        <v>0</v>
      </c>
      <c r="J14" s="36"/>
      <c r="K14" s="36"/>
      <c r="L14" s="36"/>
      <c r="M14" s="4" t="b">
        <v>0</v>
      </c>
      <c r="N14" s="4"/>
      <c r="O14" s="4" t="b">
        <v>0</v>
      </c>
      <c r="P14" s="6" t="str">
        <f t="shared" si="0"/>
        <v>0</v>
      </c>
    </row>
    <row r="15" spans="1:16" ht="20.100000000000001" customHeight="1">
      <c r="A15" s="5" t="s">
        <v>24</v>
      </c>
      <c r="B15" s="36" t="s">
        <v>25</v>
      </c>
      <c r="C15" s="36"/>
      <c r="D15" s="36"/>
      <c r="E15" s="5">
        <v>1</v>
      </c>
      <c r="F15" s="36"/>
      <c r="G15" s="36"/>
      <c r="H15" s="36"/>
      <c r="I15" s="4" t="b">
        <v>0</v>
      </c>
      <c r="J15" s="36"/>
      <c r="K15" s="36"/>
      <c r="L15" s="36"/>
      <c r="M15" s="4" t="b">
        <v>0</v>
      </c>
      <c r="N15" s="4"/>
      <c r="O15" s="4" t="b">
        <v>0</v>
      </c>
      <c r="P15" s="6" t="str">
        <f t="shared" si="0"/>
        <v>0</v>
      </c>
    </row>
    <row r="16" spans="1:16" ht="50.1" customHeight="1">
      <c r="A16" s="5" t="s">
        <v>26</v>
      </c>
      <c r="B16" s="37" t="s">
        <v>27</v>
      </c>
      <c r="C16" s="36"/>
      <c r="D16" s="36"/>
      <c r="E16" s="5">
        <v>2</v>
      </c>
      <c r="F16" s="36"/>
      <c r="G16" s="36"/>
      <c r="H16" s="36"/>
      <c r="I16" s="4" t="b">
        <v>0</v>
      </c>
      <c r="J16" s="36"/>
      <c r="K16" s="36"/>
      <c r="L16" s="36"/>
      <c r="M16" s="4" t="b">
        <v>0</v>
      </c>
      <c r="N16" s="4"/>
      <c r="O16" s="4" t="b">
        <v>0</v>
      </c>
      <c r="P16" s="6" t="str">
        <f t="shared" si="0"/>
        <v>0</v>
      </c>
    </row>
    <row r="17" spans="1:16" ht="50.1" customHeight="1">
      <c r="A17" s="5" t="s">
        <v>28</v>
      </c>
      <c r="B17" s="37" t="s">
        <v>29</v>
      </c>
      <c r="C17" s="36"/>
      <c r="D17" s="36"/>
      <c r="E17" s="5">
        <v>2</v>
      </c>
      <c r="F17" s="36"/>
      <c r="G17" s="36"/>
      <c r="H17" s="36"/>
      <c r="I17" s="4" t="b">
        <v>0</v>
      </c>
      <c r="J17" s="36"/>
      <c r="K17" s="36"/>
      <c r="L17" s="36"/>
      <c r="M17" s="4" t="b">
        <v>0</v>
      </c>
      <c r="N17" s="4"/>
      <c r="O17" s="4" t="b">
        <v>0</v>
      </c>
      <c r="P17" s="6" t="str">
        <f t="shared" si="0"/>
        <v>0</v>
      </c>
    </row>
    <row r="18" spans="1:16" ht="30" customHeight="1">
      <c r="A18" s="5" t="s">
        <v>30</v>
      </c>
      <c r="B18" s="37" t="s">
        <v>31</v>
      </c>
      <c r="C18" s="36"/>
      <c r="D18" s="36"/>
      <c r="E18" s="5">
        <v>1</v>
      </c>
      <c r="F18" s="38"/>
      <c r="G18" s="38"/>
      <c r="H18" s="38"/>
      <c r="I18" s="4"/>
      <c r="J18" s="36"/>
      <c r="K18" s="36"/>
      <c r="L18" s="36"/>
      <c r="M18" s="4" t="b">
        <v>0</v>
      </c>
      <c r="N18" s="4"/>
      <c r="O18" s="4" t="b">
        <v>0</v>
      </c>
      <c r="P18" s="6" t="str">
        <f t="shared" si="0"/>
        <v>0</v>
      </c>
    </row>
    <row r="19" spans="1:16" ht="30" customHeight="1">
      <c r="A19" s="5" t="s">
        <v>32</v>
      </c>
      <c r="B19" s="37" t="s">
        <v>33</v>
      </c>
      <c r="C19" s="36"/>
      <c r="D19" s="36"/>
      <c r="E19" s="5">
        <v>3</v>
      </c>
      <c r="F19" s="38"/>
      <c r="G19" s="38"/>
      <c r="H19" s="38"/>
      <c r="I19" s="4"/>
      <c r="J19" s="36"/>
      <c r="K19" s="36"/>
      <c r="L19" s="36"/>
      <c r="M19" s="4" t="b">
        <v>0</v>
      </c>
      <c r="N19" s="4"/>
      <c r="O19" s="4" t="b">
        <v>0</v>
      </c>
      <c r="P19" s="6" t="str">
        <f t="shared" si="0"/>
        <v>0</v>
      </c>
    </row>
    <row r="20" spans="1:16" ht="20.100000000000001" customHeight="1">
      <c r="A20" s="5" t="s">
        <v>34</v>
      </c>
      <c r="B20" s="36" t="s">
        <v>35</v>
      </c>
      <c r="C20" s="36"/>
      <c r="D20" s="36"/>
      <c r="E20" s="5">
        <v>1</v>
      </c>
      <c r="F20" s="36"/>
      <c r="G20" s="36"/>
      <c r="H20" s="36"/>
      <c r="I20" s="4" t="b">
        <v>0</v>
      </c>
      <c r="J20" s="36"/>
      <c r="K20" s="36"/>
      <c r="L20" s="36"/>
      <c r="M20" s="4" t="b">
        <v>0</v>
      </c>
      <c r="N20" s="4"/>
      <c r="O20" s="4" t="b">
        <v>0</v>
      </c>
      <c r="P20" s="6" t="str">
        <f t="shared" si="0"/>
        <v>0</v>
      </c>
    </row>
    <row r="21" spans="1:16" ht="20.100000000000001" customHeight="1">
      <c r="A21" s="5" t="s">
        <v>36</v>
      </c>
      <c r="B21" s="36" t="s">
        <v>37</v>
      </c>
      <c r="C21" s="36"/>
      <c r="D21" s="36"/>
      <c r="E21" s="5">
        <v>2</v>
      </c>
      <c r="F21" s="36"/>
      <c r="G21" s="36"/>
      <c r="H21" s="36"/>
      <c r="I21" s="4" t="b">
        <v>0</v>
      </c>
      <c r="J21" s="36"/>
      <c r="K21" s="36"/>
      <c r="L21" s="36"/>
      <c r="M21" s="4" t="b">
        <v>0</v>
      </c>
      <c r="N21" s="7"/>
      <c r="O21" s="4"/>
      <c r="P21" s="6" t="str">
        <f t="shared" si="0"/>
        <v>0</v>
      </c>
    </row>
    <row r="22" spans="1:16" ht="20.100000000000001" customHeight="1">
      <c r="A22" s="5" t="s">
        <v>38</v>
      </c>
      <c r="B22" s="36" t="s">
        <v>39</v>
      </c>
      <c r="C22" s="36"/>
      <c r="D22" s="36"/>
      <c r="E22" s="5">
        <v>5</v>
      </c>
      <c r="F22" s="22"/>
      <c r="G22" s="23"/>
      <c r="H22" s="8" t="s">
        <v>40</v>
      </c>
      <c r="I22" s="23"/>
      <c r="J22" s="23"/>
      <c r="K22" s="23"/>
      <c r="L22" s="23"/>
      <c r="M22" s="23"/>
      <c r="N22" s="23"/>
      <c r="O22" s="24"/>
      <c r="P22" s="6">
        <f>E22*F22</f>
        <v>0</v>
      </c>
    </row>
    <row r="23" spans="1:16" ht="20.100000000000001" customHeight="1">
      <c r="A23" s="5" t="s">
        <v>41</v>
      </c>
      <c r="B23" s="36" t="s">
        <v>42</v>
      </c>
      <c r="C23" s="36"/>
      <c r="D23" s="36"/>
      <c r="E23" s="5"/>
      <c r="F23" s="39" t="s">
        <v>43</v>
      </c>
      <c r="G23" s="40"/>
      <c r="H23" s="40"/>
      <c r="I23" s="40"/>
      <c r="J23" s="40"/>
      <c r="K23" s="40"/>
      <c r="L23" s="40"/>
      <c r="M23" s="40"/>
      <c r="N23" s="41"/>
      <c r="O23" s="4"/>
      <c r="P23" s="4"/>
    </row>
    <row r="24" spans="1:16" ht="18.75" customHeight="1">
      <c r="A24" s="5"/>
      <c r="B24" s="36"/>
      <c r="C24" s="36"/>
      <c r="D24" s="36"/>
      <c r="E24" s="4"/>
      <c r="F24" s="39"/>
      <c r="G24" s="40"/>
      <c r="H24" s="40"/>
      <c r="I24" s="8"/>
      <c r="J24" s="40"/>
      <c r="K24" s="40"/>
      <c r="L24" s="40"/>
      <c r="M24" s="8"/>
      <c r="N24" s="8"/>
      <c r="O24" s="9"/>
      <c r="P24" s="4"/>
    </row>
    <row r="25" spans="1:16" ht="18.75" customHeight="1">
      <c r="A25" s="5" t="s">
        <v>44</v>
      </c>
      <c r="B25" s="36" t="s">
        <v>45</v>
      </c>
      <c r="C25" s="36"/>
      <c r="D25" s="36"/>
      <c r="E25" s="4"/>
      <c r="F25" s="39"/>
      <c r="G25" s="40"/>
      <c r="H25" s="8" t="s">
        <v>46</v>
      </c>
      <c r="I25" s="8"/>
      <c r="J25" s="46" t="s">
        <v>47</v>
      </c>
      <c r="K25" s="46"/>
      <c r="L25" s="46"/>
      <c r="M25" s="46"/>
      <c r="N25" s="47"/>
      <c r="O25" s="4"/>
      <c r="P25" s="19">
        <f>E25</f>
        <v>0</v>
      </c>
    </row>
    <row r="26" spans="1:16" ht="18.75" customHeight="1">
      <c r="A26" s="5"/>
      <c r="B26" s="36"/>
      <c r="C26" s="36"/>
      <c r="D26" s="36"/>
      <c r="E26" s="4"/>
      <c r="F26" s="39"/>
      <c r="G26" s="40"/>
      <c r="H26" s="40"/>
      <c r="I26" s="40"/>
      <c r="J26" s="40"/>
      <c r="K26" s="40"/>
      <c r="L26" s="40"/>
      <c r="M26" s="40"/>
      <c r="N26" s="40"/>
      <c r="O26" s="41"/>
      <c r="P26" s="4"/>
    </row>
    <row r="27" spans="1:16" ht="24.95" customHeight="1">
      <c r="A27" s="10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1" t="s">
        <v>48</v>
      </c>
      <c r="O27" s="4"/>
      <c r="P27" s="4">
        <f>SUM(P8:P25)</f>
        <v>0</v>
      </c>
    </row>
    <row r="28" spans="1:16" ht="30" customHeight="1">
      <c r="A28" s="12" t="s">
        <v>49</v>
      </c>
      <c r="B28" s="13"/>
      <c r="C28" s="17">
        <f>P27</f>
        <v>0</v>
      </c>
      <c r="D28" s="14" t="s">
        <v>50</v>
      </c>
      <c r="E28" s="14" t="s">
        <v>51</v>
      </c>
      <c r="F28" s="14"/>
      <c r="G28" s="15">
        <v>6000</v>
      </c>
      <c r="H28" s="14" t="s">
        <v>52</v>
      </c>
      <c r="I28" s="14"/>
      <c r="J28" s="48"/>
      <c r="K28" s="48"/>
      <c r="L28" s="49" t="s">
        <v>57</v>
      </c>
      <c r="M28" s="49"/>
      <c r="N28" s="49"/>
      <c r="O28" s="50"/>
      <c r="P28" s="18">
        <f>(C28*G28*J28)+(C28*G28*J28*0.1)</f>
        <v>0</v>
      </c>
    </row>
    <row r="29" spans="1:16" ht="18.75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ht="18.75" customHeight="1">
      <c r="A30" s="42" t="s">
        <v>54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ht="30" customHeight="1">
      <c r="A31" s="43" t="s">
        <v>55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ht="18.75" customHeight="1">
      <c r="L32" s="45">
        <v>45383</v>
      </c>
      <c r="M32" s="45"/>
      <c r="N32" s="45"/>
      <c r="O32" s="45"/>
      <c r="P32" s="45"/>
    </row>
    <row r="33" spans="2:16" ht="18.75" customHeight="1">
      <c r="L33" s="16"/>
      <c r="M33" s="16"/>
      <c r="N33" s="16"/>
      <c r="O33" s="16"/>
      <c r="P33" s="16"/>
    </row>
    <row r="34" spans="2:16" ht="20.100000000000001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</sheetData>
  <mergeCells count="73">
    <mergeCell ref="A29:P29"/>
    <mergeCell ref="A30:P30"/>
    <mergeCell ref="A31:P31"/>
    <mergeCell ref="L32:P32"/>
    <mergeCell ref="J25:N25"/>
    <mergeCell ref="J28:K28"/>
    <mergeCell ref="B25:D25"/>
    <mergeCell ref="F25:G25"/>
    <mergeCell ref="B26:D26"/>
    <mergeCell ref="F26:O26"/>
    <mergeCell ref="L28:O28"/>
    <mergeCell ref="B24:D24"/>
    <mergeCell ref="F24:H24"/>
    <mergeCell ref="J24:L24"/>
    <mergeCell ref="B20:D20"/>
    <mergeCell ref="F20:H20"/>
    <mergeCell ref="J20:L20"/>
    <mergeCell ref="B21:D21"/>
    <mergeCell ref="F21:H21"/>
    <mergeCell ref="J21:L21"/>
    <mergeCell ref="B22:D22"/>
    <mergeCell ref="F22:G22"/>
    <mergeCell ref="I22:O22"/>
    <mergeCell ref="B23:D23"/>
    <mergeCell ref="F23:N23"/>
    <mergeCell ref="B18:D18"/>
    <mergeCell ref="F18:H18"/>
    <mergeCell ref="J18:L18"/>
    <mergeCell ref="B19:D19"/>
    <mergeCell ref="F19:H19"/>
    <mergeCell ref="J19:L19"/>
    <mergeCell ref="B16:D16"/>
    <mergeCell ref="F16:H16"/>
    <mergeCell ref="J16:L16"/>
    <mergeCell ref="B17:D17"/>
    <mergeCell ref="F17:H17"/>
    <mergeCell ref="J17:L17"/>
    <mergeCell ref="B14:D14"/>
    <mergeCell ref="F14:H14"/>
    <mergeCell ref="J14:L14"/>
    <mergeCell ref="B15:D15"/>
    <mergeCell ref="F15:H15"/>
    <mergeCell ref="J15:L15"/>
    <mergeCell ref="B12:D12"/>
    <mergeCell ref="F12:H12"/>
    <mergeCell ref="J12:L12"/>
    <mergeCell ref="B13:D13"/>
    <mergeCell ref="F13:H13"/>
    <mergeCell ref="J13:L13"/>
    <mergeCell ref="B10:D10"/>
    <mergeCell ref="F10:H10"/>
    <mergeCell ref="J10:L10"/>
    <mergeCell ref="B11:D11"/>
    <mergeCell ref="F11:H11"/>
    <mergeCell ref="J11:L11"/>
    <mergeCell ref="B8:D8"/>
    <mergeCell ref="F8:H8"/>
    <mergeCell ref="J8:L8"/>
    <mergeCell ref="B9:D9"/>
    <mergeCell ref="F9:H9"/>
    <mergeCell ref="J9:L9"/>
    <mergeCell ref="A6:D7"/>
    <mergeCell ref="E6:E7"/>
    <mergeCell ref="F6:O6"/>
    <mergeCell ref="P6:P7"/>
    <mergeCell ref="F7:H7"/>
    <mergeCell ref="J7:L7"/>
    <mergeCell ref="A5:P5"/>
    <mergeCell ref="A1:B1"/>
    <mergeCell ref="H1:K1"/>
    <mergeCell ref="L1:P1"/>
    <mergeCell ref="H2:K3"/>
    <mergeCell ref="L2:P3"/>
  </mergeCells>
  <phoneticPr fontId="3"/>
  <pageMargins left="0.62992125984251968" right="0.23622047244094491" top="0.55118110236220474" bottom="0.15748031496062992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1</xdr:row>
                    <xdr:rowOff>0</xdr:rowOff>
                  </from>
                  <to>
                    <xdr:col>13</xdr:col>
                    <xdr:colOff>95250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1</xdr:row>
                    <xdr:rowOff>0</xdr:rowOff>
                  </from>
                  <to>
                    <xdr:col>15</xdr:col>
                    <xdr:colOff>104775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2</xdr:row>
                    <xdr:rowOff>19050</xdr:rowOff>
                  </from>
                  <to>
                    <xdr:col>13</xdr:col>
                    <xdr:colOff>133350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2</xdr:row>
                    <xdr:rowOff>9525</xdr:rowOff>
                  </from>
                  <to>
                    <xdr:col>13</xdr:col>
                    <xdr:colOff>723900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13</xdr:col>
                    <xdr:colOff>952500</xdr:colOff>
                    <xdr:row>2</xdr:row>
                    <xdr:rowOff>9525</xdr:rowOff>
                  </from>
                  <to>
                    <xdr:col>15</xdr:col>
                    <xdr:colOff>866775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390525</xdr:colOff>
                    <xdr:row>33</xdr:row>
                    <xdr:rowOff>0</xdr:rowOff>
                  </from>
                  <to>
                    <xdr:col>7</xdr:col>
                    <xdr:colOff>133350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228600</xdr:rowOff>
                  </from>
                  <to>
                    <xdr:col>13</xdr:col>
                    <xdr:colOff>1123950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9525</xdr:rowOff>
                  </from>
                  <to>
                    <xdr:col>7</xdr:col>
                    <xdr:colOff>476250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0</xdr:rowOff>
                  </from>
                  <to>
                    <xdr:col>11</xdr:col>
                    <xdr:colOff>438150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438150</xdr:rowOff>
                  </from>
                  <to>
                    <xdr:col>13</xdr:col>
                    <xdr:colOff>1085850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13</xdr:col>
                    <xdr:colOff>1085850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1076325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 altText="新生児、_x000a_低体重出生児">
                <anchor moveWithCells="1">
                  <from>
                    <xdr:col>13</xdr:col>
                    <xdr:colOff>0</xdr:colOff>
                    <xdr:row>11</xdr:row>
                    <xdr:rowOff>9525</xdr:rowOff>
                  </from>
                  <to>
                    <xdr:col>13</xdr:col>
                    <xdr:colOff>1066800</xdr:colOff>
                    <xdr:row>11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 altText="投与期間＊">
                <anchor moveWithCells="1">
                  <from>
                    <xdr:col>13</xdr:col>
                    <xdr:colOff>0</xdr:colOff>
                    <xdr:row>12</xdr:row>
                    <xdr:rowOff>9525</xdr:rowOff>
                  </from>
                  <to>
                    <xdr:col>13</xdr:col>
                    <xdr:colOff>1171575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 altText="25週以上">
                <anchor moveWithCells="1">
                  <from>
                    <xdr:col>13</xdr:col>
                    <xdr:colOff>0</xdr:colOff>
                    <xdr:row>13</xdr:row>
                    <xdr:rowOff>9525</xdr:rowOff>
                  </from>
                  <to>
                    <xdr:col>13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238125</xdr:rowOff>
                  </from>
                  <to>
                    <xdr:col>13</xdr:col>
                    <xdr:colOff>1076325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9525</xdr:rowOff>
                  </from>
                  <to>
                    <xdr:col>13</xdr:col>
                    <xdr:colOff>1076325</xdr:colOff>
                    <xdr:row>15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9525</xdr:rowOff>
                  </from>
                  <to>
                    <xdr:col>13</xdr:col>
                    <xdr:colOff>1085850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9525</xdr:rowOff>
                  </from>
                  <to>
                    <xdr:col>13</xdr:col>
                    <xdr:colOff>1076325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9525</xdr:rowOff>
                  </from>
                  <to>
                    <xdr:col>13</xdr:col>
                    <xdr:colOff>1076325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1085850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9525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9525</xdr:rowOff>
                  </from>
                  <to>
                    <xdr:col>8</xdr:col>
                    <xdr:colOff>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7</xdr:col>
                    <xdr:colOff>476250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9525</xdr:rowOff>
                  </from>
                  <to>
                    <xdr:col>8</xdr:col>
                    <xdr:colOff>0</xdr:colOff>
                    <xdr:row>11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9525</xdr:rowOff>
                  </from>
                  <to>
                    <xdr:col>9</xdr:col>
                    <xdr:colOff>9525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9525</xdr:rowOff>
                  </from>
                  <to>
                    <xdr:col>7</xdr:col>
                    <xdr:colOff>476250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9525</xdr:rowOff>
                  </from>
                  <to>
                    <xdr:col>7</xdr:col>
                    <xdr:colOff>457200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9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9525</xdr:rowOff>
                  </from>
                  <to>
                    <xdr:col>7</xdr:col>
                    <xdr:colOff>476250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7</xdr:col>
                    <xdr:colOff>476250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9525</xdr:rowOff>
                  </from>
                  <to>
                    <xdr:col>8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11</xdr:col>
                    <xdr:colOff>438150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438150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11</xdr:col>
                    <xdr:colOff>438150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 altText="小児、成人（高齢者、肝・腎_x000a_　　　　　　　障害等合併症有）">
                <anchor moveWithCells="1">
                  <from>
                    <xdr:col>9</xdr:col>
                    <xdr:colOff>19050</xdr:colOff>
                    <xdr:row>11</xdr:row>
                    <xdr:rowOff>19050</xdr:rowOff>
                  </from>
                  <to>
                    <xdr:col>13</xdr:col>
                    <xdr:colOff>9525</xdr:colOff>
                    <xdr:row>11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11</xdr:col>
                    <xdr:colOff>438150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438150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11</xdr:col>
                    <xdr:colOff>438150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11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11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11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11</xdr:col>
                    <xdr:colOff>438150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11</xdr:col>
                    <xdr:colOff>438150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11-1_202408以降</vt:lpstr>
      <vt:lpstr>'11-1_202408以降'!Print_Area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2024-06-21T08:24:26Z</cp:lastPrinted>
  <dcterms:created xsi:type="dcterms:W3CDTF">2024-03-21T03:59:19Z</dcterms:created>
  <dcterms:modified xsi:type="dcterms:W3CDTF">2024-06-21T08:24:36Z</dcterms:modified>
</cp:coreProperties>
</file>